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<sst xmlns="http://schemas.openxmlformats.org/spreadsheetml/2006/main" count="240" uniqueCount="168">
  <si>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</si>
  <si>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</si>
  <si>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</si>
  <si>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</si>
  <si>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</si>
  <si>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</si>
  <si>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</si>
  <si>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</si>
  <si>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</si>
  <si>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</si>
  <si>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</si>
  <si>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</si>
  <si>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</si>
  <si>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</si>
  <si>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</si>
  <si>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</si>
  <si>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</si>
  <si>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</si>
  <si>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</si>
  <si>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</si>
  <si>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</si>
  <si>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</si>
  <si>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</si>
  <si>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</si>
  <si>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</si>
  <si>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</si>
  <si>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</si>
  <si>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</si>
  <si>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</si>
  <si>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</si>
  <si>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</si>
  <si>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</si>
  <si>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</si>
  <si>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</si>
  <si>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</si>
  <si>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</si>
  <si>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</si>
  <si>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</si>
  <si>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</si>
  <si>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</si>
  <si>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</si>
  <si>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</si>
  <si>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</si>
  <si>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</si>
  <si>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</si>
  <si>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</si>
  <si>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</si>
  <si>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</si>
  <si>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</si>
  <si>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</si>
  <si>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</si>
  <si>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</si>
  <si>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</si>
  <si>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</si>
  <si>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</si>
  <si>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</si>
  <si>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</si>
  <si>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</si>
  <si>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</si>
  <si>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</si>
  <si>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</si>
  <si>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</si>
  <si>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</si>
  <si>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</si>
  <si>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</si>
  <si>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</si>
  <si>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</si>
  <si>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</si>
  <si>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</si>
  <si>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</si>
  <si>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</si>
  <si>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</si>
  <si>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</si>
  <si>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</si>
  <si>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</si>
  <si>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</si>
  <si>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</si>
  <si>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</si>
  <si>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</si>
  <si>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</si>
  <si>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</si>
  <si>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</si>
  <si>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</si>
  <si>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</si>
  <si>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</si>
  <si>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</si>
  <si>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</si>
  <si>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</si>
  <si>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</si>
  <si>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</si>
  <si>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</si>
  <si>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</si>
  <si>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</si>
  <si>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</si>
  <si>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</si>
  <si>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</si>
  <si>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</si>
  <si>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</si>
  <si>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</si>
  <si>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</si>
  <si>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</si>
  <si>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</si>
  <si>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</si>
  <si>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</si>
  <si>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</si>
  <si>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</si>
  <si>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</si>
  <si>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</si>
  <si>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</si>
  <si>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</si>
  <si>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</si>
  <si>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</si>
  <si>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</si>
  <si>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</si>
  <si>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</si>
  <si>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</si>
  <si>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</si>
  <si>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</si>
  <si>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</si>
  <si>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</si>
  <si>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</si>
  <si>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</si>
  <si>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</si>
  <si>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</si>
  <si>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</si>
  <si>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</si>
  <si>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</si>
  <si>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</si>
  <si>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</si>
  <si>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</si>
  <si>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</si>
  <si>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</si>
  <si>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</si>
  <si>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</si>
  <si>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</si>
  <si>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</si>
  <si>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</si>
  <si>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</si>
  <si>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</si>
  <si>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</si>
  <si>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</si>
  <si>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</si>
  <si>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</si>
  <si>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</si>
  <si>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</si>
  <si>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</si>
  <si>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</si>
  <si>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</si>
  <si>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</si>
  <si>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</si>
  <si>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</si>
  <si>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</si>
  <si>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</si>
  <si>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</si>
  <si>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</si>
  <si>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</si>
  <si>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</si>
  <si>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</si>
  <si>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</si>
  <si>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</si>
  <si>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</si>
  <si>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</si>
  <si>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</si>
  <si>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№ _____ от ___________</t>
  </si>
  <si>
    <t xml:space="preserve">Приложение 15 к решению </t>
  </si>
  <si>
    <t>районного бюджета на 2015 и 2016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</si>
  <si>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2015 год</t>
  </si>
  <si>
    <t xml:space="preserve">2016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</si>
</sst>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5" fillId="6" borderId="0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shrinkToFit="1"/>
    </xf>
    <xf numFmtId="4" fontId="2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168" fontId="11" fillId="2" borderId="12" xfId="0" applyNumberFormat="1" applyFont="1" applyFill="1" applyBorder="1" applyAlignment="1">
      <alignment horizontal="center" vertical="center" wrapText="1"/>
    </xf>
    <xf numFmtId="168" fontId="8" fillId="4" borderId="6" xfId="0" applyNumberFormat="1" applyFont="1" applyFill="1" applyBorder="1" applyAlignment="1">
      <alignment horizontal="center" vertical="center" shrinkToFit="1"/>
    </xf>
    <xf numFmtId="168" fontId="2" fillId="3" borderId="4" xfId="0" applyNumberFormat="1" applyFont="1" applyFill="1" applyBorder="1" applyAlignment="1">
      <alignment horizontal="center" vertical="center" shrinkToFit="1"/>
    </xf>
    <xf numFmtId="168" fontId="2" fillId="3" borderId="13" xfId="0" applyNumberFormat="1" applyFont="1" applyFill="1" applyBorder="1" applyAlignment="1">
      <alignment horizontal="center" vertical="center" wrapText="1"/>
    </xf>
    <xf numFmtId="168" fontId="2" fillId="4" borderId="6" xfId="0" applyNumberFormat="1" applyFont="1" applyFill="1" applyBorder="1" applyAlignment="1">
      <alignment horizontal="center" vertical="center" wrapText="1" shrinkToFit="1"/>
    </xf>
    <xf numFmtId="168" fontId="8" fillId="4" borderId="6" xfId="0" applyNumberFormat="1" applyFont="1" applyFill="1" applyBorder="1" applyAlignment="1">
      <alignment horizontal="center" vertical="center" wrapText="1" shrinkToFit="1"/>
    </xf>
    <xf numFmtId="168" fontId="2" fillId="3" borderId="6" xfId="0" applyNumberFormat="1" applyFont="1" applyFill="1" applyBorder="1" applyAlignment="1">
      <alignment horizontal="center" vertical="center" wrapText="1" shrinkToFit="1"/>
    </xf>
    <xf numFmtId="168" fontId="8" fillId="4" borderId="4" xfId="0" applyNumberFormat="1" applyFont="1" applyFill="1" applyBorder="1" applyAlignment="1">
      <alignment horizontal="center" vertical="center" shrinkToFit="1"/>
    </xf>
    <xf numFmtId="168" fontId="5" fillId="5" borderId="6" xfId="0" applyNumberFormat="1" applyFont="1" applyFill="1" applyBorder="1" applyAlignment="1">
      <alignment horizontal="center" vertical="center" wrapText="1" shrinkToFit="1"/>
    </xf>
    <xf numFmtId="168" fontId="2" fillId="3" borderId="9" xfId="0" applyNumberFormat="1" applyFont="1" applyFill="1" applyBorder="1" applyAlignment="1">
      <alignment horizontal="center" vertical="center" wrapText="1"/>
    </xf>
    <xf numFmtId="168" fontId="5" fillId="6" borderId="0" xfId="0" applyNumberFormat="1" applyFont="1" applyFill="1" applyBorder="1" applyAlignment="1">
      <alignment horizontal="center" vertical="center" wrapText="1" shrinkToFit="1"/>
    </xf>
    <xf numFmtId="4" fontId="5" fillId="5" borderId="9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7" borderId="9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left" vertical="top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1" fillId="7" borderId="17" xfId="0" applyNumberFormat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left" vertical="top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top" wrapText="1"/>
    </xf>
    <xf numFmtId="49" fontId="6" fillId="8" borderId="19" xfId="0" applyNumberFormat="1" applyFont="1" applyFill="1" applyBorder="1" applyAlignment="1">
      <alignment horizontal="center" vertical="center" wrapText="1"/>
    </xf>
    <xf numFmtId="49" fontId="6" fillId="8" borderId="19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5" xfId="0" applyFont="1" applyFill="1" applyBorder="1" applyAlignment="1">
      <alignment vertical="top" wrapTex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6" fillId="8" borderId="1" xfId="0" applyNumberFormat="1" applyFont="1" applyFill="1" applyBorder="1" applyAlignment="1">
      <alignment horizontal="center" vertical="center" shrinkToFit="1"/>
    </xf>
    <xf numFmtId="4" fontId="6" fillId="7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4"/>
  <sheetViews>
    <sheetView showGridLines="0" tabSelected="1" workbookViewId="0" topLeftCell="A101">
      <selection activeCell="X86" sqref="X86"/>
    </sheetView>
  </sheetViews>
  <sheetFormatPr defaultColWidth="9.00390625" defaultRowHeight="12.75" outlineLevelRow="6"/>
  <cols>
    <col min="1" max="1" width="67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5.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4.625" style="2" customWidth="1"/>
    <col min="25" max="16384" width="9.125" style="2" customWidth="1"/>
  </cols>
  <sheetData>
    <row r="2" spans="2:23" ht="18.75">
      <c r="B2" s="77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62"/>
      <c r="W2" s="2"/>
    </row>
    <row r="3" spans="2:23" ht="34.5" customHeight="1">
      <c r="B3" s="78" t="s">
        <v>162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63"/>
      <c r="W3" s="2"/>
    </row>
    <row r="4" spans="2:23" ht="18.75">
      <c r="B4" s="113" t="s">
        <v>163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62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79" t="s">
        <v>30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V7" s="2"/>
      <c r="W7" s="2"/>
    </row>
    <row r="8" spans="1:23" ht="57" customHeight="1">
      <c r="A8" s="76" t="s">
        <v>165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V8" s="2"/>
      <c r="W8" s="2"/>
    </row>
    <row r="9" spans="1:23" ht="16.5" thickBot="1">
      <c r="A9" s="39"/>
      <c r="B9" s="39"/>
      <c r="C9" s="39"/>
      <c r="D9" s="39"/>
      <c r="E9" s="39" t="s">
        <v>160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27</v>
      </c>
    </row>
    <row r="10" spans="1:24" ht="48" thickBot="1">
      <c r="A10" s="99" t="s">
        <v>0</v>
      </c>
      <c r="B10" s="99" t="s">
        <v>20</v>
      </c>
      <c r="C10" s="99" t="s">
        <v>1</v>
      </c>
      <c r="D10" s="81" t="s">
        <v>2</v>
      </c>
      <c r="E10" s="99" t="s">
        <v>166</v>
      </c>
      <c r="F10" s="20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4" t="s">
        <v>6</v>
      </c>
      <c r="L10" s="4" t="s">
        <v>6</v>
      </c>
      <c r="M10" s="4" t="s">
        <v>6</v>
      </c>
      <c r="N10" s="4" t="s">
        <v>6</v>
      </c>
      <c r="O10" s="4" t="s">
        <v>6</v>
      </c>
      <c r="P10" s="4" t="s">
        <v>6</v>
      </c>
      <c r="Q10" s="4" t="s">
        <v>6</v>
      </c>
      <c r="R10" s="4" t="s">
        <v>6</v>
      </c>
      <c r="S10" s="4" t="s">
        <v>6</v>
      </c>
      <c r="T10" s="4" t="s">
        <v>6</v>
      </c>
      <c r="U10" s="31" t="s">
        <v>6</v>
      </c>
      <c r="V10" s="45" t="s">
        <v>29</v>
      </c>
      <c r="W10" s="37" t="s">
        <v>28</v>
      </c>
      <c r="X10" s="99" t="s">
        <v>167</v>
      </c>
    </row>
    <row r="11" spans="1:24" ht="25.5" customHeight="1" thickBot="1">
      <c r="A11" s="100" t="s">
        <v>161</v>
      </c>
      <c r="B11" s="101" t="s">
        <v>3</v>
      </c>
      <c r="C11" s="101" t="s">
        <v>4</v>
      </c>
      <c r="D11" s="102"/>
      <c r="E11" s="103">
        <f>E12+E15+E32+E35+E39+E43+E46+E49+E52+E55+E58+E61+E68</f>
        <v>418865.99000000005</v>
      </c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85"/>
      <c r="X11" s="103">
        <f>X12+X15+X32+X35+X39+X43+X46+X49+X52+X55+X58+X61+X68</f>
        <v>421535.9</v>
      </c>
    </row>
    <row r="12" spans="1:24" ht="32.25" thickBot="1">
      <c r="A12" s="60" t="s">
        <v>88</v>
      </c>
      <c r="B12" s="16">
        <v>951</v>
      </c>
      <c r="C12" s="9" t="s">
        <v>89</v>
      </c>
      <c r="D12" s="9"/>
      <c r="E12" s="10">
        <f>E13</f>
        <v>9331.8</v>
      </c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85"/>
      <c r="X12" s="10">
        <f>X13</f>
        <v>10672.6</v>
      </c>
    </row>
    <row r="13" spans="1:24" ht="16.5" thickBot="1">
      <c r="A13" s="89" t="s">
        <v>21</v>
      </c>
      <c r="B13" s="86">
        <v>951</v>
      </c>
      <c r="C13" s="86" t="s">
        <v>89</v>
      </c>
      <c r="D13" s="87"/>
      <c r="E13" s="88">
        <f>E14</f>
        <v>9331.8</v>
      </c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85"/>
      <c r="X13" s="88">
        <f>X14</f>
        <v>10672.6</v>
      </c>
    </row>
    <row r="14" spans="1:24" ht="32.25" thickBot="1">
      <c r="A14" s="68" t="s">
        <v>90</v>
      </c>
      <c r="B14" s="75">
        <v>951</v>
      </c>
      <c r="C14" s="67" t="s">
        <v>91</v>
      </c>
      <c r="D14" s="69"/>
      <c r="E14" s="70">
        <v>9331.8</v>
      </c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5"/>
      <c r="X14" s="70">
        <v>10672.6</v>
      </c>
    </row>
    <row r="15" spans="1:24" ht="16.5" thickBot="1">
      <c r="A15" s="60" t="s">
        <v>130</v>
      </c>
      <c r="B15" s="16">
        <v>953</v>
      </c>
      <c r="C15" s="9" t="s">
        <v>131</v>
      </c>
      <c r="D15" s="9"/>
      <c r="E15" s="10">
        <f>E16</f>
        <v>396639.49000000005</v>
      </c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5"/>
      <c r="X15" s="10">
        <f>X16</f>
        <v>395370.30000000005</v>
      </c>
    </row>
    <row r="16" spans="1:24" ht="26.25" thickBot="1">
      <c r="A16" s="89" t="s">
        <v>23</v>
      </c>
      <c r="B16" s="86" t="s">
        <v>22</v>
      </c>
      <c r="C16" s="86" t="s">
        <v>4</v>
      </c>
      <c r="D16" s="87"/>
      <c r="E16" s="88">
        <f>E17+E20+E28+E30</f>
        <v>396639.49000000005</v>
      </c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5"/>
      <c r="X16" s="88">
        <f>X17+X20+X28+X30</f>
        <v>395370.30000000005</v>
      </c>
    </row>
    <row r="17" spans="1:24" ht="19.5" customHeight="1" thickBot="1">
      <c r="A17" s="91" t="s">
        <v>132</v>
      </c>
      <c r="B17" s="18">
        <v>953</v>
      </c>
      <c r="C17" s="6" t="s">
        <v>133</v>
      </c>
      <c r="D17" s="6"/>
      <c r="E17" s="7">
        <f>E18+E19</f>
        <v>83115.37</v>
      </c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85"/>
      <c r="X17" s="7">
        <f>X18+X19</f>
        <v>83115.37</v>
      </c>
    </row>
    <row r="18" spans="1:24" ht="32.25" thickBot="1">
      <c r="A18" s="65" t="s">
        <v>90</v>
      </c>
      <c r="B18" s="66">
        <v>953</v>
      </c>
      <c r="C18" s="67" t="s">
        <v>134</v>
      </c>
      <c r="D18" s="67"/>
      <c r="E18" s="70">
        <v>42649.38</v>
      </c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5"/>
      <c r="X18" s="70">
        <v>42649.38</v>
      </c>
    </row>
    <row r="19" spans="1:24" ht="51" customHeight="1" thickBot="1">
      <c r="A19" s="93" t="s">
        <v>135</v>
      </c>
      <c r="B19" s="94">
        <v>953</v>
      </c>
      <c r="C19" s="67" t="s">
        <v>136</v>
      </c>
      <c r="D19" s="67"/>
      <c r="E19" s="70">
        <v>40465.99</v>
      </c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85"/>
      <c r="X19" s="70">
        <v>40465.99</v>
      </c>
    </row>
    <row r="20" spans="1:24" ht="23.25" customHeight="1" thickBot="1">
      <c r="A20" s="92" t="s">
        <v>137</v>
      </c>
      <c r="B20" s="90">
        <v>953</v>
      </c>
      <c r="C20" s="6" t="s">
        <v>138</v>
      </c>
      <c r="D20" s="6"/>
      <c r="E20" s="7">
        <f>E21+E22+E23+E24+E26+E27+E25</f>
        <v>278941.4</v>
      </c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4"/>
      <c r="W20" s="85"/>
      <c r="X20" s="7">
        <f>X21+X22+X23+X24+X26+X27+X25</f>
        <v>276941.4</v>
      </c>
    </row>
    <row r="21" spans="1:24" ht="32.25" thickBot="1">
      <c r="A21" s="65" t="s">
        <v>56</v>
      </c>
      <c r="B21" s="66">
        <v>953</v>
      </c>
      <c r="C21" s="67" t="s">
        <v>139</v>
      </c>
      <c r="D21" s="67"/>
      <c r="E21" s="70">
        <v>26670</v>
      </c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85"/>
      <c r="X21" s="70">
        <v>26670</v>
      </c>
    </row>
    <row r="22" spans="1:24" ht="32.25" thickBot="1">
      <c r="A22" s="65" t="s">
        <v>90</v>
      </c>
      <c r="B22" s="66">
        <v>953</v>
      </c>
      <c r="C22" s="67" t="s">
        <v>140</v>
      </c>
      <c r="D22" s="67"/>
      <c r="E22" s="70">
        <v>16183.4</v>
      </c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85"/>
      <c r="X22" s="70">
        <v>16183.4</v>
      </c>
    </row>
    <row r="23" spans="1:24" ht="32.25" thickBot="1">
      <c r="A23" s="65" t="s">
        <v>141</v>
      </c>
      <c r="B23" s="95">
        <v>953</v>
      </c>
      <c r="C23" s="67" t="s">
        <v>142</v>
      </c>
      <c r="D23" s="67"/>
      <c r="E23" s="70">
        <v>5867</v>
      </c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5"/>
      <c r="X23" s="70">
        <v>5867</v>
      </c>
    </row>
    <row r="24" spans="1:24" ht="48" customHeight="1" thickBot="1">
      <c r="A24" s="96" t="s">
        <v>143</v>
      </c>
      <c r="B24" s="97">
        <v>953</v>
      </c>
      <c r="C24" s="67" t="s">
        <v>144</v>
      </c>
      <c r="D24" s="67"/>
      <c r="E24" s="70">
        <v>226424</v>
      </c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85"/>
      <c r="X24" s="70">
        <v>226424</v>
      </c>
    </row>
    <row r="25" spans="1:24" ht="33" customHeight="1" thickBot="1">
      <c r="A25" s="98" t="s">
        <v>149</v>
      </c>
      <c r="B25" s="75">
        <v>953</v>
      </c>
      <c r="C25" s="67" t="s">
        <v>150</v>
      </c>
      <c r="D25" s="67"/>
      <c r="E25" s="70">
        <v>1301.68</v>
      </c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5"/>
      <c r="X25" s="70">
        <v>0</v>
      </c>
    </row>
    <row r="26" spans="1:24" ht="33" customHeight="1" thickBot="1">
      <c r="A26" s="98" t="s">
        <v>151</v>
      </c>
      <c r="B26" s="75">
        <v>953</v>
      </c>
      <c r="C26" s="67" t="s">
        <v>152</v>
      </c>
      <c r="D26" s="67"/>
      <c r="E26" s="70">
        <v>698.32</v>
      </c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85"/>
      <c r="X26" s="70">
        <v>0</v>
      </c>
    </row>
    <row r="27" spans="1:24" ht="20.25" customHeight="1" thickBot="1">
      <c r="A27" s="93" t="s">
        <v>153</v>
      </c>
      <c r="B27" s="94">
        <v>953</v>
      </c>
      <c r="C27" s="67" t="s">
        <v>154</v>
      </c>
      <c r="D27" s="67"/>
      <c r="E27" s="70">
        <v>1797</v>
      </c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85"/>
      <c r="X27" s="70">
        <v>1797</v>
      </c>
    </row>
    <row r="28" spans="1:24" ht="32.25" thickBot="1">
      <c r="A28" s="91" t="s">
        <v>145</v>
      </c>
      <c r="B28" s="90">
        <v>953</v>
      </c>
      <c r="C28" s="6" t="s">
        <v>146</v>
      </c>
      <c r="D28" s="6"/>
      <c r="E28" s="7">
        <f>E29</f>
        <v>20877.53</v>
      </c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5"/>
      <c r="X28" s="7">
        <f>X29</f>
        <v>20877.53</v>
      </c>
    </row>
    <row r="29" spans="1:24" ht="32.25" thickBot="1">
      <c r="A29" s="65" t="s">
        <v>147</v>
      </c>
      <c r="B29" s="66">
        <v>953</v>
      </c>
      <c r="C29" s="67" t="s">
        <v>148</v>
      </c>
      <c r="D29" s="67"/>
      <c r="E29" s="70">
        <v>20877.53</v>
      </c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5"/>
      <c r="X29" s="70">
        <v>20877.53</v>
      </c>
    </row>
    <row r="30" spans="1:24" ht="32.25" thickBot="1">
      <c r="A30" s="91" t="s">
        <v>155</v>
      </c>
      <c r="B30" s="18">
        <v>953</v>
      </c>
      <c r="C30" s="6" t="s">
        <v>156</v>
      </c>
      <c r="D30" s="6"/>
      <c r="E30" s="7">
        <f>E31</f>
        <v>13705.19</v>
      </c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85"/>
      <c r="X30" s="7">
        <f>X31</f>
        <v>14436</v>
      </c>
    </row>
    <row r="31" spans="1:24" ht="32.25" thickBot="1">
      <c r="A31" s="65" t="s">
        <v>56</v>
      </c>
      <c r="B31" s="66">
        <v>953</v>
      </c>
      <c r="C31" s="67" t="s">
        <v>157</v>
      </c>
      <c r="D31" s="67"/>
      <c r="E31" s="70">
        <v>13705.19</v>
      </c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5"/>
      <c r="X31" s="70">
        <v>14436</v>
      </c>
    </row>
    <row r="32" spans="1:24" ht="16.5" customHeight="1" thickBot="1">
      <c r="A32" s="13" t="s">
        <v>114</v>
      </c>
      <c r="B32" s="16">
        <v>951</v>
      </c>
      <c r="C32" s="9" t="s">
        <v>115</v>
      </c>
      <c r="D32" s="9"/>
      <c r="E32" s="10">
        <f>E33</f>
        <v>100</v>
      </c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/>
      <c r="X32" s="10">
        <f>X33</f>
        <v>0</v>
      </c>
    </row>
    <row r="33" spans="1:24" ht="16.5" thickBot="1">
      <c r="A33" s="89" t="s">
        <v>21</v>
      </c>
      <c r="B33" s="86">
        <v>951</v>
      </c>
      <c r="C33" s="86" t="s">
        <v>115</v>
      </c>
      <c r="D33" s="87"/>
      <c r="E33" s="88">
        <f>E34</f>
        <v>100</v>
      </c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5"/>
      <c r="X33" s="88">
        <f>X34</f>
        <v>0</v>
      </c>
    </row>
    <row r="34" spans="1:24" ht="33" customHeight="1" thickBot="1">
      <c r="A34" s="71" t="s">
        <v>116</v>
      </c>
      <c r="B34" s="66">
        <v>951</v>
      </c>
      <c r="C34" s="67" t="s">
        <v>117</v>
      </c>
      <c r="D34" s="67"/>
      <c r="E34" s="70">
        <v>100</v>
      </c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85"/>
      <c r="X34" s="70">
        <v>0</v>
      </c>
    </row>
    <row r="35" spans="1:24" ht="20.25" customHeight="1" thickBot="1">
      <c r="A35" s="8" t="s">
        <v>64</v>
      </c>
      <c r="B35" s="16">
        <v>951</v>
      </c>
      <c r="C35" s="9" t="s">
        <v>18</v>
      </c>
      <c r="D35" s="9"/>
      <c r="E35" s="10">
        <f>E36</f>
        <v>10</v>
      </c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85"/>
      <c r="X35" s="10">
        <f>X36</f>
        <v>10</v>
      </c>
    </row>
    <row r="36" spans="1:24" ht="16.5" thickBot="1">
      <c r="A36" s="89" t="s">
        <v>21</v>
      </c>
      <c r="B36" s="86">
        <v>951</v>
      </c>
      <c r="C36" s="86" t="s">
        <v>18</v>
      </c>
      <c r="D36" s="87"/>
      <c r="E36" s="88">
        <f>E37+E38</f>
        <v>10</v>
      </c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4"/>
      <c r="W36" s="85"/>
      <c r="X36" s="88">
        <f>X37+X38</f>
        <v>10</v>
      </c>
    </row>
    <row r="37" spans="1:24" ht="34.5" customHeight="1" thickBot="1">
      <c r="A37" s="65" t="s">
        <v>65</v>
      </c>
      <c r="B37" s="66">
        <v>951</v>
      </c>
      <c r="C37" s="67" t="s">
        <v>66</v>
      </c>
      <c r="D37" s="67"/>
      <c r="E37" s="70">
        <v>0</v>
      </c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85"/>
      <c r="X37" s="70">
        <v>0</v>
      </c>
    </row>
    <row r="38" spans="1:24" ht="32.25" thickBot="1">
      <c r="A38" s="65" t="s">
        <v>67</v>
      </c>
      <c r="B38" s="66">
        <v>951</v>
      </c>
      <c r="C38" s="67" t="s">
        <v>68</v>
      </c>
      <c r="D38" s="67"/>
      <c r="E38" s="70">
        <v>10</v>
      </c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5"/>
      <c r="X38" s="70">
        <v>10</v>
      </c>
    </row>
    <row r="39" spans="1:24" ht="35.25" customHeight="1" thickBot="1">
      <c r="A39" s="8" t="s">
        <v>33</v>
      </c>
      <c r="B39" s="16">
        <v>951</v>
      </c>
      <c r="C39" s="9" t="s">
        <v>80</v>
      </c>
      <c r="D39" s="9"/>
      <c r="E39" s="10">
        <f>E40</f>
        <v>0</v>
      </c>
      <c r="F39" s="82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4"/>
      <c r="W39" s="85"/>
      <c r="X39" s="10">
        <f>X40</f>
        <v>0</v>
      </c>
    </row>
    <row r="40" spans="1:24" ht="16.5" thickBot="1">
      <c r="A40" s="89" t="s">
        <v>21</v>
      </c>
      <c r="B40" s="86">
        <v>951</v>
      </c>
      <c r="C40" s="86" t="s">
        <v>80</v>
      </c>
      <c r="D40" s="87"/>
      <c r="E40" s="88">
        <f>E41+E42</f>
        <v>0</v>
      </c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  <c r="W40" s="85"/>
      <c r="X40" s="88">
        <f>X41+X42</f>
        <v>0</v>
      </c>
    </row>
    <row r="41" spans="1:24" ht="49.5" customHeight="1" thickBot="1">
      <c r="A41" s="65" t="s">
        <v>81</v>
      </c>
      <c r="B41" s="66">
        <v>951</v>
      </c>
      <c r="C41" s="67" t="s">
        <v>82</v>
      </c>
      <c r="D41" s="67"/>
      <c r="E41" s="70">
        <v>0</v>
      </c>
      <c r="F41" s="82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4"/>
      <c r="W41" s="85"/>
      <c r="X41" s="70">
        <v>0</v>
      </c>
    </row>
    <row r="42" spans="1:24" ht="35.25" customHeight="1" thickBot="1">
      <c r="A42" s="65" t="s">
        <v>83</v>
      </c>
      <c r="B42" s="66">
        <v>951</v>
      </c>
      <c r="C42" s="67" t="s">
        <v>84</v>
      </c>
      <c r="D42" s="67"/>
      <c r="E42" s="70">
        <v>0</v>
      </c>
      <c r="F42" s="82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4"/>
      <c r="W42" s="85"/>
      <c r="X42" s="70">
        <v>0</v>
      </c>
    </row>
    <row r="43" spans="1:24" ht="33" customHeight="1" thickBot="1">
      <c r="A43" s="8" t="s">
        <v>34</v>
      </c>
      <c r="B43" s="16">
        <v>951</v>
      </c>
      <c r="C43" s="9" t="s">
        <v>85</v>
      </c>
      <c r="D43" s="9"/>
      <c r="E43" s="10">
        <f>E44</f>
        <v>60</v>
      </c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5"/>
      <c r="X43" s="10">
        <f>X44</f>
        <v>0</v>
      </c>
    </row>
    <row r="44" spans="1:24" ht="16.5" thickBot="1">
      <c r="A44" s="89" t="s">
        <v>21</v>
      </c>
      <c r="B44" s="86">
        <v>951</v>
      </c>
      <c r="C44" s="86" t="s">
        <v>85</v>
      </c>
      <c r="D44" s="87"/>
      <c r="E44" s="88">
        <f>E45</f>
        <v>60</v>
      </c>
      <c r="F44" s="82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4"/>
      <c r="W44" s="85"/>
      <c r="X44" s="88">
        <f>X45</f>
        <v>0</v>
      </c>
    </row>
    <row r="45" spans="1:24" ht="48" thickBot="1">
      <c r="A45" s="65" t="s">
        <v>86</v>
      </c>
      <c r="B45" s="66">
        <v>951</v>
      </c>
      <c r="C45" s="67" t="s">
        <v>87</v>
      </c>
      <c r="D45" s="67"/>
      <c r="E45" s="70">
        <v>60</v>
      </c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4"/>
      <c r="W45" s="85"/>
      <c r="X45" s="70">
        <v>0</v>
      </c>
    </row>
    <row r="46" spans="1:24" ht="48.75" customHeight="1" thickBot="1">
      <c r="A46" s="8" t="s">
        <v>32</v>
      </c>
      <c r="B46" s="16">
        <v>951</v>
      </c>
      <c r="C46" s="11" t="s">
        <v>75</v>
      </c>
      <c r="D46" s="11"/>
      <c r="E46" s="12">
        <f>E47</f>
        <v>0</v>
      </c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4"/>
      <c r="W46" s="85"/>
      <c r="X46" s="12">
        <f>X47</f>
        <v>0</v>
      </c>
    </row>
    <row r="47" spans="1:24" ht="16.5" thickBot="1">
      <c r="A47" s="89" t="s">
        <v>21</v>
      </c>
      <c r="B47" s="86">
        <v>951</v>
      </c>
      <c r="C47" s="86" t="s">
        <v>75</v>
      </c>
      <c r="D47" s="87"/>
      <c r="E47" s="88">
        <f>E48</f>
        <v>0</v>
      </c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4"/>
      <c r="W47" s="85"/>
      <c r="X47" s="88">
        <f>X48</f>
        <v>0</v>
      </c>
    </row>
    <row r="48" spans="1:24" ht="49.5" customHeight="1" thickBot="1">
      <c r="A48" s="65" t="s">
        <v>76</v>
      </c>
      <c r="B48" s="66">
        <v>951</v>
      </c>
      <c r="C48" s="67" t="s">
        <v>77</v>
      </c>
      <c r="D48" s="67"/>
      <c r="E48" s="70">
        <v>0</v>
      </c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5"/>
      <c r="X48" s="70">
        <v>0</v>
      </c>
    </row>
    <row r="49" spans="1:24" ht="33.75" customHeight="1" thickBot="1">
      <c r="A49" s="8" t="s">
        <v>35</v>
      </c>
      <c r="B49" s="16">
        <v>951</v>
      </c>
      <c r="C49" s="9" t="s">
        <v>103</v>
      </c>
      <c r="D49" s="9"/>
      <c r="E49" s="10">
        <f>E50</f>
        <v>400</v>
      </c>
      <c r="F49" s="82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4"/>
      <c r="W49" s="85"/>
      <c r="X49" s="10">
        <f>X50</f>
        <v>850</v>
      </c>
    </row>
    <row r="50" spans="1:24" ht="16.5" thickBot="1">
      <c r="A50" s="89" t="s">
        <v>21</v>
      </c>
      <c r="B50" s="86">
        <v>951</v>
      </c>
      <c r="C50" s="86" t="s">
        <v>103</v>
      </c>
      <c r="D50" s="87"/>
      <c r="E50" s="88">
        <f>E51</f>
        <v>400</v>
      </c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4"/>
      <c r="W50" s="85"/>
      <c r="X50" s="88">
        <f>X51</f>
        <v>850</v>
      </c>
    </row>
    <row r="51" spans="1:24" ht="33.75" customHeight="1" thickBot="1">
      <c r="A51" s="71" t="s">
        <v>104</v>
      </c>
      <c r="B51" s="66">
        <v>951</v>
      </c>
      <c r="C51" s="67" t="s">
        <v>105</v>
      </c>
      <c r="D51" s="67"/>
      <c r="E51" s="70">
        <v>400</v>
      </c>
      <c r="F51" s="82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4"/>
      <c r="W51" s="85"/>
      <c r="X51" s="70">
        <v>850</v>
      </c>
    </row>
    <row r="52" spans="1:24" ht="16.5" thickBot="1">
      <c r="A52" s="8" t="s">
        <v>36</v>
      </c>
      <c r="B52" s="16">
        <v>951</v>
      </c>
      <c r="C52" s="9" t="s">
        <v>106</v>
      </c>
      <c r="D52" s="9"/>
      <c r="E52" s="10">
        <f>E53</f>
        <v>300</v>
      </c>
      <c r="F52" s="82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4"/>
      <c r="W52" s="85"/>
      <c r="X52" s="10">
        <f>X53</f>
        <v>500</v>
      </c>
    </row>
    <row r="53" spans="1:24" ht="16.5" thickBot="1">
      <c r="A53" s="89" t="s">
        <v>21</v>
      </c>
      <c r="B53" s="86">
        <v>951</v>
      </c>
      <c r="C53" s="86" t="s">
        <v>106</v>
      </c>
      <c r="D53" s="87"/>
      <c r="E53" s="88">
        <f>E54</f>
        <v>300</v>
      </c>
      <c r="F53" s="82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4"/>
      <c r="W53" s="85"/>
      <c r="X53" s="88">
        <f>X54</f>
        <v>500</v>
      </c>
    </row>
    <row r="54" spans="1:24" ht="32.25" thickBot="1">
      <c r="A54" s="71" t="s">
        <v>107</v>
      </c>
      <c r="B54" s="66">
        <v>951</v>
      </c>
      <c r="C54" s="67" t="s">
        <v>108</v>
      </c>
      <c r="D54" s="67"/>
      <c r="E54" s="70">
        <v>300</v>
      </c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4"/>
      <c r="W54" s="85"/>
      <c r="X54" s="70">
        <v>500</v>
      </c>
    </row>
    <row r="55" spans="1:24" ht="16.5" thickBot="1">
      <c r="A55" s="8" t="s">
        <v>37</v>
      </c>
      <c r="B55" s="16">
        <v>951</v>
      </c>
      <c r="C55" s="9" t="s">
        <v>109</v>
      </c>
      <c r="D55" s="9"/>
      <c r="E55" s="10">
        <f>E56</f>
        <v>200</v>
      </c>
      <c r="F55" s="82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4"/>
      <c r="W55" s="85"/>
      <c r="X55" s="10">
        <f>X56</f>
        <v>0</v>
      </c>
    </row>
    <row r="56" spans="1:24" ht="16.5" thickBot="1">
      <c r="A56" s="89" t="s">
        <v>21</v>
      </c>
      <c r="B56" s="86">
        <v>951</v>
      </c>
      <c r="C56" s="86" t="s">
        <v>109</v>
      </c>
      <c r="D56" s="87"/>
      <c r="E56" s="88">
        <f>E57</f>
        <v>200</v>
      </c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4"/>
      <c r="W56" s="85"/>
      <c r="X56" s="88">
        <f>X57</f>
        <v>0</v>
      </c>
    </row>
    <row r="57" spans="1:24" ht="34.5" customHeight="1" thickBot="1">
      <c r="A57" s="71" t="s">
        <v>110</v>
      </c>
      <c r="B57" s="66">
        <v>951</v>
      </c>
      <c r="C57" s="67" t="s">
        <v>111</v>
      </c>
      <c r="D57" s="67"/>
      <c r="E57" s="70">
        <v>200</v>
      </c>
      <c r="F57" s="82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4"/>
      <c r="W57" s="85"/>
      <c r="X57" s="70">
        <v>0</v>
      </c>
    </row>
    <row r="58" spans="1:24" ht="35.25" customHeight="1" thickBot="1">
      <c r="A58" s="80" t="s">
        <v>39</v>
      </c>
      <c r="B58" s="17">
        <v>951</v>
      </c>
      <c r="C58" s="9" t="s">
        <v>118</v>
      </c>
      <c r="D58" s="9"/>
      <c r="E58" s="10">
        <f>E59</f>
        <v>500</v>
      </c>
      <c r="F58" s="82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4"/>
      <c r="W58" s="85"/>
      <c r="X58" s="10">
        <f>X59</f>
        <v>0</v>
      </c>
    </row>
    <row r="59" spans="1:24" ht="22.5" customHeight="1" thickBot="1">
      <c r="A59" s="89" t="s">
        <v>21</v>
      </c>
      <c r="B59" s="86">
        <v>951</v>
      </c>
      <c r="C59" s="86" t="s">
        <v>118</v>
      </c>
      <c r="D59" s="87"/>
      <c r="E59" s="88">
        <f>E60</f>
        <v>500</v>
      </c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4"/>
      <c r="W59" s="85"/>
      <c r="X59" s="88">
        <f>X60</f>
        <v>0</v>
      </c>
    </row>
    <row r="60" spans="1:24" ht="34.5" customHeight="1" thickBot="1">
      <c r="A60" s="71" t="s">
        <v>119</v>
      </c>
      <c r="B60" s="66">
        <v>951</v>
      </c>
      <c r="C60" s="67" t="s">
        <v>120</v>
      </c>
      <c r="D60" s="67"/>
      <c r="E60" s="70">
        <v>500</v>
      </c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85"/>
      <c r="X60" s="70">
        <v>0</v>
      </c>
    </row>
    <row r="61" spans="1:24" ht="16.5" thickBot="1">
      <c r="A61" s="13" t="s">
        <v>92</v>
      </c>
      <c r="B61" s="16">
        <v>951</v>
      </c>
      <c r="C61" s="11" t="s">
        <v>93</v>
      </c>
      <c r="D61" s="11"/>
      <c r="E61" s="12">
        <f>E62</f>
        <v>11124.7</v>
      </c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4"/>
      <c r="W61" s="85"/>
      <c r="X61" s="12">
        <f>X62</f>
        <v>14133</v>
      </c>
    </row>
    <row r="62" spans="1:24" ht="16.5" thickBot="1">
      <c r="A62" s="89" t="s">
        <v>21</v>
      </c>
      <c r="B62" s="86">
        <v>951</v>
      </c>
      <c r="C62" s="86" t="s">
        <v>93</v>
      </c>
      <c r="D62" s="87"/>
      <c r="E62" s="88">
        <f>E63+E65</f>
        <v>11124.7</v>
      </c>
      <c r="F62" s="82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4"/>
      <c r="W62" s="85"/>
      <c r="X62" s="88">
        <f>X63+X65</f>
        <v>14133</v>
      </c>
    </row>
    <row r="63" spans="1:24" ht="16.5" thickBot="1">
      <c r="A63" s="5" t="s">
        <v>38</v>
      </c>
      <c r="B63" s="18">
        <v>951</v>
      </c>
      <c r="C63" s="6" t="s">
        <v>94</v>
      </c>
      <c r="D63" s="6"/>
      <c r="E63" s="7">
        <f>E64</f>
        <v>250</v>
      </c>
      <c r="F63" s="82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4"/>
      <c r="W63" s="85"/>
      <c r="X63" s="7">
        <f>X64</f>
        <v>0</v>
      </c>
    </row>
    <row r="64" spans="1:24" ht="32.25" thickBot="1">
      <c r="A64" s="71" t="s">
        <v>95</v>
      </c>
      <c r="B64" s="66">
        <v>951</v>
      </c>
      <c r="C64" s="67" t="s">
        <v>96</v>
      </c>
      <c r="D64" s="67"/>
      <c r="E64" s="70">
        <v>250</v>
      </c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4"/>
      <c r="W64" s="85"/>
      <c r="X64" s="70">
        <v>0</v>
      </c>
    </row>
    <row r="65" spans="1:24" ht="19.5" customHeight="1" thickBot="1">
      <c r="A65" s="59" t="s">
        <v>97</v>
      </c>
      <c r="B65" s="18">
        <v>951</v>
      </c>
      <c r="C65" s="6" t="s">
        <v>98</v>
      </c>
      <c r="D65" s="6"/>
      <c r="E65" s="7">
        <f>E66+E67</f>
        <v>10874.7</v>
      </c>
      <c r="F65" s="82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4"/>
      <c r="W65" s="85"/>
      <c r="X65" s="7">
        <f>X66+X67</f>
        <v>14133</v>
      </c>
    </row>
    <row r="66" spans="1:24" ht="32.25" thickBot="1">
      <c r="A66" s="65" t="s">
        <v>99</v>
      </c>
      <c r="B66" s="66">
        <v>951</v>
      </c>
      <c r="C66" s="67" t="s">
        <v>100</v>
      </c>
      <c r="D66" s="67"/>
      <c r="E66" s="70">
        <v>8927.1</v>
      </c>
      <c r="F66" s="82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4"/>
      <c r="W66" s="85"/>
      <c r="X66" s="70">
        <v>11747.3</v>
      </c>
    </row>
    <row r="67" spans="1:24" ht="32.25" thickBot="1">
      <c r="A67" s="65" t="s">
        <v>101</v>
      </c>
      <c r="B67" s="66">
        <v>951</v>
      </c>
      <c r="C67" s="67" t="s">
        <v>102</v>
      </c>
      <c r="D67" s="67"/>
      <c r="E67" s="70">
        <v>1947.6</v>
      </c>
      <c r="F67" s="82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4"/>
      <c r="W67" s="85"/>
      <c r="X67" s="70">
        <v>2385.7</v>
      </c>
    </row>
    <row r="68" spans="1:24" ht="32.25" thickBot="1">
      <c r="A68" s="8" t="s">
        <v>31</v>
      </c>
      <c r="B68" s="16">
        <v>951</v>
      </c>
      <c r="C68" s="9" t="s">
        <v>69</v>
      </c>
      <c r="D68" s="9"/>
      <c r="E68" s="10">
        <f>E69</f>
        <v>200</v>
      </c>
      <c r="F68" s="82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85"/>
      <c r="X68" s="10">
        <f>X69</f>
        <v>0</v>
      </c>
    </row>
    <row r="69" spans="1:24" ht="21.75" customHeight="1" thickBot="1">
      <c r="A69" s="89" t="s">
        <v>21</v>
      </c>
      <c r="B69" s="86">
        <v>951</v>
      </c>
      <c r="C69" s="86" t="s">
        <v>69</v>
      </c>
      <c r="D69" s="87"/>
      <c r="E69" s="88">
        <f>E70</f>
        <v>200</v>
      </c>
      <c r="F69" s="82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4"/>
      <c r="W69" s="85"/>
      <c r="X69" s="88">
        <f>X70</f>
        <v>0</v>
      </c>
    </row>
    <row r="70" spans="1:24" ht="48" customHeight="1" thickBot="1">
      <c r="A70" s="65" t="s">
        <v>70</v>
      </c>
      <c r="B70" s="66">
        <v>951</v>
      </c>
      <c r="C70" s="67" t="s">
        <v>71</v>
      </c>
      <c r="D70" s="67"/>
      <c r="E70" s="70">
        <v>200</v>
      </c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4"/>
      <c r="W70" s="85"/>
      <c r="X70" s="70">
        <v>0</v>
      </c>
    </row>
    <row r="71" spans="1:24" ht="38.25" thickBot="1">
      <c r="A71" s="104" t="s">
        <v>40</v>
      </c>
      <c r="B71" s="105" t="s">
        <v>3</v>
      </c>
      <c r="C71" s="106" t="s">
        <v>41</v>
      </c>
      <c r="D71" s="106"/>
      <c r="E71" s="111">
        <f>E72+E109</f>
        <v>79540.07999999999</v>
      </c>
      <c r="F71" s="82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4"/>
      <c r="W71" s="85"/>
      <c r="X71" s="111">
        <f>X72+X109</f>
        <v>80441.49</v>
      </c>
    </row>
    <row r="72" spans="1:24" ht="19.5" thickBot="1">
      <c r="A72" s="89" t="s">
        <v>21</v>
      </c>
      <c r="B72" s="86">
        <v>951</v>
      </c>
      <c r="C72" s="86" t="s">
        <v>41</v>
      </c>
      <c r="D72" s="87"/>
      <c r="E72" s="112">
        <f>E73+E74+E78+E80+E82+E83+E91+E93+E95+E97+E99+E101+E103+E105+E107</f>
        <v>76870.07999999999</v>
      </c>
      <c r="F72" s="24" t="e">
        <f>#REF!+#REF!+F91+F93+#REF!+#REF!+#REF!+#REF!+#REF!+#REF!+#REF!+F105</f>
        <v>#REF!</v>
      </c>
      <c r="G72" s="24" t="e">
        <f>#REF!+#REF!+G91+G93+#REF!+#REF!+#REF!+#REF!+#REF!+#REF!+#REF!+G105</f>
        <v>#REF!</v>
      </c>
      <c r="H72" s="24" t="e">
        <f>#REF!+#REF!+H91+H93+#REF!+#REF!+#REF!+#REF!+#REF!+#REF!+#REF!+H105</f>
        <v>#REF!</v>
      </c>
      <c r="I72" s="24" t="e">
        <f>#REF!+#REF!+I91+I93+#REF!+#REF!+#REF!+#REF!+#REF!+#REF!+#REF!+I105</f>
        <v>#REF!</v>
      </c>
      <c r="J72" s="24" t="e">
        <f>#REF!+#REF!+J91+J93+#REF!+#REF!+#REF!+#REF!+#REF!+#REF!+#REF!+J105</f>
        <v>#REF!</v>
      </c>
      <c r="K72" s="24" t="e">
        <f>#REF!+#REF!+K91+K93+#REF!+#REF!+#REF!+#REF!+#REF!+#REF!+#REF!+K105</f>
        <v>#REF!</v>
      </c>
      <c r="L72" s="24" t="e">
        <f>#REF!+#REF!+L91+L93+#REF!+#REF!+#REF!+#REF!+#REF!+#REF!+#REF!+L105</f>
        <v>#REF!</v>
      </c>
      <c r="M72" s="24" t="e">
        <f>#REF!+#REF!+M91+M93+#REF!+#REF!+#REF!+#REF!+#REF!+#REF!+#REF!+M105</f>
        <v>#REF!</v>
      </c>
      <c r="N72" s="24" t="e">
        <f>#REF!+#REF!+N91+N93+#REF!+#REF!+#REF!+#REF!+#REF!+#REF!+#REF!+N105</f>
        <v>#REF!</v>
      </c>
      <c r="O72" s="24" t="e">
        <f>#REF!+#REF!+O91+O93+#REF!+#REF!+#REF!+#REF!+#REF!+#REF!+#REF!+O105</f>
        <v>#REF!</v>
      </c>
      <c r="P72" s="24" t="e">
        <f>#REF!+#REF!+P91+P93+#REF!+#REF!+#REF!+#REF!+#REF!+#REF!+#REF!+P105</f>
        <v>#REF!</v>
      </c>
      <c r="Q72" s="24" t="e">
        <f>#REF!+#REF!+Q91+Q93+#REF!+#REF!+#REF!+#REF!+#REF!+#REF!+#REF!+Q105</f>
        <v>#REF!</v>
      </c>
      <c r="R72" s="24" t="e">
        <f>#REF!+#REF!+R91+R93+#REF!+#REF!+#REF!+#REF!+#REF!+#REF!+#REF!+R105</f>
        <v>#REF!</v>
      </c>
      <c r="S72" s="24" t="e">
        <f>#REF!+#REF!+S91+S93+#REF!+#REF!+#REF!+#REF!+#REF!+#REF!+#REF!+S105</f>
        <v>#REF!</v>
      </c>
      <c r="T72" s="24" t="e">
        <f>#REF!+#REF!+T91+T93+#REF!+#REF!+#REF!+#REF!+#REF!+#REF!+#REF!+T105</f>
        <v>#REF!</v>
      </c>
      <c r="U72" s="24" t="e">
        <f>#REF!+#REF!+U91+U93+#REF!+#REF!+#REF!+#REF!+#REF!+#REF!+#REF!+U105</f>
        <v>#REF!</v>
      </c>
      <c r="V72" s="47" t="e">
        <f>#REF!+#REF!+V91+V93+#REF!+#REF!+#REF!+#REF!+#REF!+#REF!+#REF!+V105</f>
        <v>#REF!</v>
      </c>
      <c r="W72" s="46" t="e">
        <f>V72/E72*100</f>
        <v>#REF!</v>
      </c>
      <c r="X72" s="112">
        <f>X73+X74+X78+X80+X82+X83+X91+X93+X95+X97+X99+X101+X103+X105+X107</f>
        <v>77771.49</v>
      </c>
    </row>
    <row r="73" spans="1:24" ht="20.25" customHeight="1" outlineLevel="3" thickBot="1">
      <c r="A73" s="8" t="s">
        <v>43</v>
      </c>
      <c r="B73" s="16">
        <v>951</v>
      </c>
      <c r="C73" s="9" t="s">
        <v>44</v>
      </c>
      <c r="D73" s="9"/>
      <c r="E73" s="10">
        <v>1728.3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48"/>
      <c r="W73" s="46"/>
      <c r="X73" s="10">
        <v>1728.3</v>
      </c>
    </row>
    <row r="74" spans="1:24" ht="49.5" customHeight="1" outlineLevel="5" thickBot="1">
      <c r="A74" s="8" t="s">
        <v>7</v>
      </c>
      <c r="B74" s="16">
        <v>951</v>
      </c>
      <c r="C74" s="9" t="s">
        <v>42</v>
      </c>
      <c r="D74" s="9"/>
      <c r="E74" s="10">
        <f>E75+E76+E77</f>
        <v>3474</v>
      </c>
      <c r="F74" s="23">
        <v>1204.8</v>
      </c>
      <c r="G74" s="7">
        <v>1204.8</v>
      </c>
      <c r="H74" s="7">
        <v>1204.8</v>
      </c>
      <c r="I74" s="7">
        <v>1204.8</v>
      </c>
      <c r="J74" s="7">
        <v>1204.8</v>
      </c>
      <c r="K74" s="7">
        <v>1204.8</v>
      </c>
      <c r="L74" s="7">
        <v>1204.8</v>
      </c>
      <c r="M74" s="7">
        <v>1204.8</v>
      </c>
      <c r="N74" s="7">
        <v>1204.8</v>
      </c>
      <c r="O74" s="7">
        <v>1204.8</v>
      </c>
      <c r="P74" s="7">
        <v>1204.8</v>
      </c>
      <c r="Q74" s="7">
        <v>1204.8</v>
      </c>
      <c r="R74" s="7">
        <v>1204.8</v>
      </c>
      <c r="S74" s="7">
        <v>1204.8</v>
      </c>
      <c r="T74" s="7">
        <v>1204.8</v>
      </c>
      <c r="U74" s="34">
        <v>1204.8</v>
      </c>
      <c r="V74" s="50">
        <v>1147.63638</v>
      </c>
      <c r="W74" s="46">
        <f>V74/E74*100</f>
        <v>33.035013816925726</v>
      </c>
      <c r="X74" s="10">
        <f>X75+X76+X77</f>
        <v>3598</v>
      </c>
    </row>
    <row r="75" spans="1:24" ht="49.5" customHeight="1" outlineLevel="6" thickBot="1">
      <c r="A75" s="107" t="s">
        <v>45</v>
      </c>
      <c r="B75" s="108">
        <v>951</v>
      </c>
      <c r="C75" s="67" t="s">
        <v>46</v>
      </c>
      <c r="D75" s="67"/>
      <c r="E75" s="70">
        <v>2077.9</v>
      </c>
      <c r="F75" s="27" t="e">
        <f>#REF!</f>
        <v>#REF!</v>
      </c>
      <c r="G75" s="27" t="e">
        <f>#REF!</f>
        <v>#REF!</v>
      </c>
      <c r="H75" s="27" t="e">
        <f>#REF!</f>
        <v>#REF!</v>
      </c>
      <c r="I75" s="27" t="e">
        <f>#REF!</f>
        <v>#REF!</v>
      </c>
      <c r="J75" s="27" t="e">
        <f>#REF!</f>
        <v>#REF!</v>
      </c>
      <c r="K75" s="27" t="e">
        <f>#REF!</f>
        <v>#REF!</v>
      </c>
      <c r="L75" s="27" t="e">
        <f>#REF!</f>
        <v>#REF!</v>
      </c>
      <c r="M75" s="27" t="e">
        <f>#REF!</f>
        <v>#REF!</v>
      </c>
      <c r="N75" s="27" t="e">
        <f>#REF!</f>
        <v>#REF!</v>
      </c>
      <c r="O75" s="27" t="e">
        <f>#REF!</f>
        <v>#REF!</v>
      </c>
      <c r="P75" s="27" t="e">
        <f>#REF!</f>
        <v>#REF!</v>
      </c>
      <c r="Q75" s="27" t="e">
        <f>#REF!</f>
        <v>#REF!</v>
      </c>
      <c r="R75" s="27" t="e">
        <f>#REF!</f>
        <v>#REF!</v>
      </c>
      <c r="S75" s="27" t="e">
        <f>#REF!</f>
        <v>#REF!</v>
      </c>
      <c r="T75" s="27" t="e">
        <f>#REF!</f>
        <v>#REF!</v>
      </c>
      <c r="U75" s="27" t="e">
        <f>#REF!</f>
        <v>#REF!</v>
      </c>
      <c r="V75" s="51" t="e">
        <f>#REF!</f>
        <v>#REF!</v>
      </c>
      <c r="W75" s="46" t="e">
        <f>V75/E75*100</f>
        <v>#REF!</v>
      </c>
      <c r="X75" s="70">
        <v>2200.8</v>
      </c>
    </row>
    <row r="76" spans="1:24" ht="18" customHeight="1" outlineLevel="6" thickBot="1">
      <c r="A76" s="65" t="s">
        <v>47</v>
      </c>
      <c r="B76" s="66">
        <v>951</v>
      </c>
      <c r="C76" s="67" t="s">
        <v>48</v>
      </c>
      <c r="D76" s="67"/>
      <c r="E76" s="70">
        <v>1204.1</v>
      </c>
      <c r="F76" s="4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56"/>
      <c r="W76" s="46"/>
      <c r="X76" s="70">
        <v>1205.2</v>
      </c>
    </row>
    <row r="77" spans="1:24" ht="19.5" customHeight="1" outlineLevel="6" thickBot="1">
      <c r="A77" s="65" t="s">
        <v>49</v>
      </c>
      <c r="B77" s="66">
        <v>951</v>
      </c>
      <c r="C77" s="67" t="s">
        <v>50</v>
      </c>
      <c r="D77" s="67"/>
      <c r="E77" s="70">
        <v>192</v>
      </c>
      <c r="F77" s="4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56"/>
      <c r="W77" s="46"/>
      <c r="X77" s="70">
        <v>192</v>
      </c>
    </row>
    <row r="78" spans="1:24" ht="49.5" customHeight="1" outlineLevel="6" thickBot="1">
      <c r="A78" s="8" t="s">
        <v>8</v>
      </c>
      <c r="B78" s="16">
        <v>951</v>
      </c>
      <c r="C78" s="9" t="s">
        <v>42</v>
      </c>
      <c r="D78" s="9"/>
      <c r="E78" s="10">
        <f>E79</f>
        <v>6250</v>
      </c>
      <c r="F78" s="23">
        <v>96</v>
      </c>
      <c r="G78" s="7">
        <v>96</v>
      </c>
      <c r="H78" s="7">
        <v>96</v>
      </c>
      <c r="I78" s="7">
        <v>96</v>
      </c>
      <c r="J78" s="7">
        <v>96</v>
      </c>
      <c r="K78" s="7">
        <v>96</v>
      </c>
      <c r="L78" s="7">
        <v>96</v>
      </c>
      <c r="M78" s="7">
        <v>96</v>
      </c>
      <c r="N78" s="7">
        <v>96</v>
      </c>
      <c r="O78" s="7">
        <v>96</v>
      </c>
      <c r="P78" s="7">
        <v>96</v>
      </c>
      <c r="Q78" s="7">
        <v>96</v>
      </c>
      <c r="R78" s="7">
        <v>96</v>
      </c>
      <c r="S78" s="7">
        <v>96</v>
      </c>
      <c r="T78" s="7">
        <v>96</v>
      </c>
      <c r="U78" s="34">
        <v>96</v>
      </c>
      <c r="V78" s="50">
        <v>141</v>
      </c>
      <c r="W78" s="46">
        <f>V78/E78*100</f>
        <v>2.2560000000000002</v>
      </c>
      <c r="X78" s="10">
        <f>X79</f>
        <v>6472</v>
      </c>
    </row>
    <row r="79" spans="1:24" ht="49.5" customHeight="1" outlineLevel="3" thickBot="1">
      <c r="A79" s="107" t="s">
        <v>45</v>
      </c>
      <c r="B79" s="66">
        <v>951</v>
      </c>
      <c r="C79" s="67" t="s">
        <v>46</v>
      </c>
      <c r="D79" s="67"/>
      <c r="E79" s="70">
        <v>6250</v>
      </c>
      <c r="F79" s="2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28" t="e">
        <f>#REF!</f>
        <v>#REF!</v>
      </c>
      <c r="U79" s="28" t="e">
        <f>#REF!</f>
        <v>#REF!</v>
      </c>
      <c r="V79" s="52" t="e">
        <f>#REF!</f>
        <v>#REF!</v>
      </c>
      <c r="W79" s="46" t="e">
        <f>V79/E79*100</f>
        <v>#REF!</v>
      </c>
      <c r="X79" s="70">
        <v>6472</v>
      </c>
    </row>
    <row r="80" spans="1:24" ht="33" customHeight="1" outlineLevel="5" thickBot="1">
      <c r="A80" s="8" t="s">
        <v>9</v>
      </c>
      <c r="B80" s="16">
        <v>951</v>
      </c>
      <c r="C80" s="9" t="s">
        <v>42</v>
      </c>
      <c r="D80" s="9"/>
      <c r="E80" s="10">
        <f>E81</f>
        <v>3698</v>
      </c>
      <c r="F80" s="4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56"/>
      <c r="W80" s="46"/>
      <c r="X80" s="10">
        <f>X81</f>
        <v>3844</v>
      </c>
    </row>
    <row r="81" spans="1:24" ht="48" outlineLevel="4" thickBot="1">
      <c r="A81" s="107" t="s">
        <v>45</v>
      </c>
      <c r="B81" s="66">
        <v>951</v>
      </c>
      <c r="C81" s="67" t="s">
        <v>46</v>
      </c>
      <c r="D81" s="67"/>
      <c r="E81" s="70">
        <v>3698</v>
      </c>
      <c r="F81" s="29" t="e">
        <f>#REF!</f>
        <v>#REF!</v>
      </c>
      <c r="G81" s="29" t="e">
        <f>#REF!</f>
        <v>#REF!</v>
      </c>
      <c r="H81" s="29" t="e">
        <f>#REF!</f>
        <v>#REF!</v>
      </c>
      <c r="I81" s="29" t="e">
        <f>#REF!</f>
        <v>#REF!</v>
      </c>
      <c r="J81" s="29" t="e">
        <f>#REF!</f>
        <v>#REF!</v>
      </c>
      <c r="K81" s="29" t="e">
        <f>#REF!</f>
        <v>#REF!</v>
      </c>
      <c r="L81" s="29" t="e">
        <f>#REF!</f>
        <v>#REF!</v>
      </c>
      <c r="M81" s="29" t="e">
        <f>#REF!</f>
        <v>#REF!</v>
      </c>
      <c r="N81" s="29" t="e">
        <f>#REF!</f>
        <v>#REF!</v>
      </c>
      <c r="O81" s="29" t="e">
        <f>#REF!</f>
        <v>#REF!</v>
      </c>
      <c r="P81" s="29" t="e">
        <f>#REF!</f>
        <v>#REF!</v>
      </c>
      <c r="Q81" s="29" t="e">
        <f>#REF!</f>
        <v>#REF!</v>
      </c>
      <c r="R81" s="29" t="e">
        <f>#REF!</f>
        <v>#REF!</v>
      </c>
      <c r="S81" s="29" t="e">
        <f>#REF!</f>
        <v>#REF!</v>
      </c>
      <c r="T81" s="29" t="e">
        <f>#REF!</f>
        <v>#REF!</v>
      </c>
      <c r="U81" s="29" t="e">
        <f>#REF!</f>
        <v>#REF!</v>
      </c>
      <c r="V81" s="49" t="e">
        <f>#REF!</f>
        <v>#REF!</v>
      </c>
      <c r="W81" s="46" t="e">
        <f>V81/E81*100</f>
        <v>#REF!</v>
      </c>
      <c r="X81" s="70">
        <v>3844</v>
      </c>
    </row>
    <row r="82" spans="1:24" ht="32.25" outlineLevel="5" thickBot="1">
      <c r="A82" s="8" t="s">
        <v>51</v>
      </c>
      <c r="B82" s="16">
        <v>951</v>
      </c>
      <c r="C82" s="9" t="s">
        <v>52</v>
      </c>
      <c r="D82" s="9"/>
      <c r="E82" s="10">
        <v>200</v>
      </c>
      <c r="F82" s="2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34"/>
      <c r="V82" s="50">
        <v>0</v>
      </c>
      <c r="W82" s="46">
        <f>V82/E82*100</f>
        <v>0</v>
      </c>
      <c r="X82" s="10">
        <v>500</v>
      </c>
    </row>
    <row r="83" spans="1:24" ht="16.5" outlineLevel="3" thickBot="1">
      <c r="A83" s="8" t="s">
        <v>10</v>
      </c>
      <c r="B83" s="16">
        <v>951</v>
      </c>
      <c r="C83" s="9" t="s">
        <v>42</v>
      </c>
      <c r="D83" s="9"/>
      <c r="E83" s="10">
        <f>E84+E85+E86+E87+E88+E89+E90</f>
        <v>35902.1</v>
      </c>
      <c r="F83" s="28" t="e">
        <f>#REF!+#REF!</f>
        <v>#REF!</v>
      </c>
      <c r="G83" s="28" t="e">
        <f>#REF!+#REF!</f>
        <v>#REF!</v>
      </c>
      <c r="H83" s="28" t="e">
        <f>#REF!+#REF!</f>
        <v>#REF!</v>
      </c>
      <c r="I83" s="28" t="e">
        <f>#REF!+#REF!</f>
        <v>#REF!</v>
      </c>
      <c r="J83" s="28" t="e">
        <f>#REF!+#REF!</f>
        <v>#REF!</v>
      </c>
      <c r="K83" s="28" t="e">
        <f>#REF!+#REF!</f>
        <v>#REF!</v>
      </c>
      <c r="L83" s="28" t="e">
        <f>#REF!+#REF!</f>
        <v>#REF!</v>
      </c>
      <c r="M83" s="28" t="e">
        <f>#REF!+#REF!</f>
        <v>#REF!</v>
      </c>
      <c r="N83" s="28" t="e">
        <f>#REF!+#REF!</f>
        <v>#REF!</v>
      </c>
      <c r="O83" s="28" t="e">
        <f>#REF!+#REF!</f>
        <v>#REF!</v>
      </c>
      <c r="P83" s="28" t="e">
        <f>#REF!+#REF!</f>
        <v>#REF!</v>
      </c>
      <c r="Q83" s="28" t="e">
        <f>#REF!+#REF!</f>
        <v>#REF!</v>
      </c>
      <c r="R83" s="28" t="e">
        <f>#REF!+#REF!</f>
        <v>#REF!</v>
      </c>
      <c r="S83" s="28" t="e">
        <f>#REF!+#REF!</f>
        <v>#REF!</v>
      </c>
      <c r="T83" s="28" t="e">
        <f>#REF!+#REF!</f>
        <v>#REF!</v>
      </c>
      <c r="U83" s="28" t="e">
        <f>#REF!+#REF!</f>
        <v>#REF!</v>
      </c>
      <c r="V83" s="54" t="e">
        <f>#REF!+#REF!</f>
        <v>#REF!</v>
      </c>
      <c r="W83" s="46" t="e">
        <f>V83/E83*100</f>
        <v>#REF!</v>
      </c>
      <c r="X83" s="10">
        <f>X84+X85+X86+X87+X88+X89+X90</f>
        <v>36816.19</v>
      </c>
    </row>
    <row r="84" spans="1:24" ht="19.5" customHeight="1" outlineLevel="5" thickBot="1">
      <c r="A84" s="65" t="s">
        <v>11</v>
      </c>
      <c r="B84" s="66">
        <v>951</v>
      </c>
      <c r="C84" s="67" t="s">
        <v>53</v>
      </c>
      <c r="D84" s="67"/>
      <c r="E84" s="70">
        <v>1525</v>
      </c>
      <c r="F84" s="4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56"/>
      <c r="W84" s="46"/>
      <c r="X84" s="70">
        <v>0</v>
      </c>
    </row>
    <row r="85" spans="1:24" ht="48" outlineLevel="5" thickBot="1">
      <c r="A85" s="107" t="s">
        <v>45</v>
      </c>
      <c r="B85" s="66">
        <v>951</v>
      </c>
      <c r="C85" s="67" t="s">
        <v>46</v>
      </c>
      <c r="D85" s="67"/>
      <c r="E85" s="70">
        <v>11524.7</v>
      </c>
      <c r="F85" s="2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34"/>
      <c r="V85" s="50">
        <v>9539.0701</v>
      </c>
      <c r="W85" s="46">
        <f>V85/E85*100</f>
        <v>82.7706586722431</v>
      </c>
      <c r="X85" s="70">
        <v>12004.7</v>
      </c>
    </row>
    <row r="86" spans="1:24" ht="33.75" customHeight="1" outlineLevel="4" thickBot="1">
      <c r="A86" s="65" t="s">
        <v>54</v>
      </c>
      <c r="B86" s="66">
        <v>951</v>
      </c>
      <c r="C86" s="67" t="s">
        <v>55</v>
      </c>
      <c r="D86" s="67"/>
      <c r="E86" s="70">
        <v>300</v>
      </c>
      <c r="F86" s="29" t="e">
        <f>#REF!</f>
        <v>#REF!</v>
      </c>
      <c r="G86" s="29" t="e">
        <f>#REF!</f>
        <v>#REF!</v>
      </c>
      <c r="H86" s="29" t="e">
        <f>#REF!</f>
        <v>#REF!</v>
      </c>
      <c r="I86" s="29" t="e">
        <f>#REF!</f>
        <v>#REF!</v>
      </c>
      <c r="J86" s="29" t="e">
        <f>#REF!</f>
        <v>#REF!</v>
      </c>
      <c r="K86" s="29" t="e">
        <f>#REF!</f>
        <v>#REF!</v>
      </c>
      <c r="L86" s="29" t="e">
        <f>#REF!</f>
        <v>#REF!</v>
      </c>
      <c r="M86" s="29" t="e">
        <f>#REF!</f>
        <v>#REF!</v>
      </c>
      <c r="N86" s="29" t="e">
        <f>#REF!</f>
        <v>#REF!</v>
      </c>
      <c r="O86" s="29" t="e">
        <f>#REF!</f>
        <v>#REF!</v>
      </c>
      <c r="P86" s="29" t="e">
        <f>#REF!</f>
        <v>#REF!</v>
      </c>
      <c r="Q86" s="29" t="e">
        <f>#REF!</f>
        <v>#REF!</v>
      </c>
      <c r="R86" s="29" t="e">
        <f>#REF!</f>
        <v>#REF!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53" t="e">
        <f>#REF!</f>
        <v>#REF!</v>
      </c>
      <c r="W86" s="46" t="e">
        <f>V86/E86*100</f>
        <v>#REF!</v>
      </c>
      <c r="X86" s="70">
        <v>200</v>
      </c>
    </row>
    <row r="87" spans="1:24" ht="32.25" outlineLevel="5" thickBot="1">
      <c r="A87" s="65" t="s">
        <v>56</v>
      </c>
      <c r="B87" s="66">
        <v>951</v>
      </c>
      <c r="C87" s="67" t="s">
        <v>57</v>
      </c>
      <c r="D87" s="67"/>
      <c r="E87" s="70">
        <v>20359</v>
      </c>
      <c r="F87" s="2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4"/>
      <c r="V87" s="50">
        <v>1067.9833</v>
      </c>
      <c r="W87" s="46">
        <f>V87/E87*100</f>
        <v>5.24575519426298</v>
      </c>
      <c r="X87" s="70">
        <v>22418.09</v>
      </c>
    </row>
    <row r="88" spans="1:24" ht="32.25" outlineLevel="6" thickBot="1">
      <c r="A88" s="71" t="s">
        <v>58</v>
      </c>
      <c r="B88" s="66">
        <v>951</v>
      </c>
      <c r="C88" s="67" t="s">
        <v>59</v>
      </c>
      <c r="D88" s="67"/>
      <c r="E88" s="70">
        <v>1003.4</v>
      </c>
      <c r="F88" s="6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56"/>
      <c r="W88" s="46"/>
      <c r="X88" s="70">
        <v>1003.4</v>
      </c>
    </row>
    <row r="89" spans="1:24" ht="34.5" customHeight="1" outlineLevel="6" thickBot="1">
      <c r="A89" s="71" t="s">
        <v>60</v>
      </c>
      <c r="B89" s="66">
        <v>951</v>
      </c>
      <c r="C89" s="67" t="s">
        <v>61</v>
      </c>
      <c r="D89" s="67"/>
      <c r="E89" s="70">
        <v>538</v>
      </c>
      <c r="F89" s="6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56"/>
      <c r="W89" s="46"/>
      <c r="X89" s="70">
        <v>538</v>
      </c>
    </row>
    <row r="90" spans="1:24" ht="34.5" customHeight="1" outlineLevel="6" thickBot="1">
      <c r="A90" s="71" t="s">
        <v>62</v>
      </c>
      <c r="B90" s="66">
        <v>951</v>
      </c>
      <c r="C90" s="67" t="s">
        <v>63</v>
      </c>
      <c r="D90" s="67"/>
      <c r="E90" s="70">
        <v>652</v>
      </c>
      <c r="F90" s="6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56"/>
      <c r="W90" s="46"/>
      <c r="X90" s="70">
        <v>652</v>
      </c>
    </row>
    <row r="91" spans="1:24" ht="18" customHeight="1" outlineLevel="6" thickBot="1">
      <c r="A91" s="26" t="s">
        <v>26</v>
      </c>
      <c r="B91" s="16">
        <v>951</v>
      </c>
      <c r="C91" s="9" t="s">
        <v>42</v>
      </c>
      <c r="D91" s="73" t="s">
        <v>3</v>
      </c>
      <c r="E91" s="27">
        <f>E92</f>
        <v>1587.68</v>
      </c>
      <c r="F91" s="25" t="e">
        <f>#REF!+#REF!</f>
        <v>#REF!</v>
      </c>
      <c r="G91" s="25" t="e">
        <f>#REF!+#REF!</f>
        <v>#REF!</v>
      </c>
      <c r="H91" s="25" t="e">
        <f>#REF!+#REF!</f>
        <v>#REF!</v>
      </c>
      <c r="I91" s="25" t="e">
        <f>#REF!+#REF!</f>
        <v>#REF!</v>
      </c>
      <c r="J91" s="25" t="e">
        <f>#REF!+#REF!</f>
        <v>#REF!</v>
      </c>
      <c r="K91" s="25" t="e">
        <f>#REF!+#REF!</f>
        <v>#REF!</v>
      </c>
      <c r="L91" s="25" t="e">
        <f>#REF!+#REF!</f>
        <v>#REF!</v>
      </c>
      <c r="M91" s="25" t="e">
        <f>#REF!+#REF!</f>
        <v>#REF!</v>
      </c>
      <c r="N91" s="25" t="e">
        <f>#REF!+#REF!</f>
        <v>#REF!</v>
      </c>
      <c r="O91" s="25" t="e">
        <f>#REF!+#REF!</f>
        <v>#REF!</v>
      </c>
      <c r="P91" s="25" t="e">
        <f>#REF!+#REF!</f>
        <v>#REF!</v>
      </c>
      <c r="Q91" s="25" t="e">
        <f>#REF!+#REF!</f>
        <v>#REF!</v>
      </c>
      <c r="R91" s="25" t="e">
        <f>#REF!+#REF!</f>
        <v>#REF!</v>
      </c>
      <c r="S91" s="25" t="e">
        <f>#REF!+#REF!</f>
        <v>#REF!</v>
      </c>
      <c r="T91" s="25" t="e">
        <f>#REF!+#REF!</f>
        <v>#REF!</v>
      </c>
      <c r="U91" s="25" t="e">
        <f>#REF!+#REF!</f>
        <v>#REF!</v>
      </c>
      <c r="V91" s="55" t="e">
        <f>#REF!+#REF!</f>
        <v>#REF!</v>
      </c>
      <c r="W91" s="46" t="e">
        <f>V91/E91*100</f>
        <v>#REF!</v>
      </c>
      <c r="X91" s="27">
        <f>X92</f>
        <v>0</v>
      </c>
    </row>
    <row r="92" spans="1:24" ht="33.75" customHeight="1" outlineLevel="4" thickBot="1">
      <c r="A92" s="109" t="s">
        <v>16</v>
      </c>
      <c r="B92" s="66">
        <v>951</v>
      </c>
      <c r="C92" s="67" t="s">
        <v>72</v>
      </c>
      <c r="D92" s="72" t="s">
        <v>3</v>
      </c>
      <c r="E92" s="110">
        <v>1587.68</v>
      </c>
      <c r="F92" s="29" t="e">
        <f>#REF!</f>
        <v>#REF!</v>
      </c>
      <c r="G92" s="29" t="e">
        <f>#REF!</f>
        <v>#REF!</v>
      </c>
      <c r="H92" s="29" t="e">
        <f>#REF!</f>
        <v>#REF!</v>
      </c>
      <c r="I92" s="29" t="e">
        <f>#REF!</f>
        <v>#REF!</v>
      </c>
      <c r="J92" s="29" t="e">
        <f>#REF!</f>
        <v>#REF!</v>
      </c>
      <c r="K92" s="29" t="e">
        <f>#REF!</f>
        <v>#REF!</v>
      </c>
      <c r="L92" s="29" t="e">
        <f>#REF!</f>
        <v>#REF!</v>
      </c>
      <c r="M92" s="29" t="e">
        <f>#REF!</f>
        <v>#REF!</v>
      </c>
      <c r="N92" s="29" t="e">
        <f>#REF!</f>
        <v>#REF!</v>
      </c>
      <c r="O92" s="29" t="e">
        <f>#REF!</f>
        <v>#REF!</v>
      </c>
      <c r="P92" s="29" t="e">
        <f>#REF!</f>
        <v>#REF!</v>
      </c>
      <c r="Q92" s="29" t="e">
        <f>#REF!</f>
        <v>#REF!</v>
      </c>
      <c r="R92" s="29" t="e">
        <f>#REF!</f>
        <v>#REF!</v>
      </c>
      <c r="S92" s="29" t="e">
        <f>#REF!</f>
        <v>#REF!</v>
      </c>
      <c r="T92" s="29" t="e">
        <f>#REF!</f>
        <v>#REF!</v>
      </c>
      <c r="U92" s="29" t="e">
        <f>#REF!</f>
        <v>#REF!</v>
      </c>
      <c r="V92" s="53" t="e">
        <f>#REF!</f>
        <v>#REF!</v>
      </c>
      <c r="W92" s="46" t="e">
        <f>V92/E92*100</f>
        <v>#REF!</v>
      </c>
      <c r="X92" s="110">
        <v>0</v>
      </c>
    </row>
    <row r="93" spans="1:24" ht="46.5" customHeight="1" outlineLevel="6" thickBot="1">
      <c r="A93" s="8" t="s">
        <v>12</v>
      </c>
      <c r="B93" s="16">
        <v>951</v>
      </c>
      <c r="C93" s="9" t="s">
        <v>42</v>
      </c>
      <c r="D93" s="9"/>
      <c r="E93" s="10">
        <f>E94</f>
        <v>100</v>
      </c>
      <c r="F93" s="25" t="e">
        <f>#REF!+#REF!</f>
        <v>#REF!</v>
      </c>
      <c r="G93" s="25" t="e">
        <f>#REF!+#REF!</f>
        <v>#REF!</v>
      </c>
      <c r="H93" s="25" t="e">
        <f>#REF!+#REF!</f>
        <v>#REF!</v>
      </c>
      <c r="I93" s="25" t="e">
        <f>#REF!+#REF!</f>
        <v>#REF!</v>
      </c>
      <c r="J93" s="25" t="e">
        <f>#REF!+#REF!</f>
        <v>#REF!</v>
      </c>
      <c r="K93" s="25" t="e">
        <f>#REF!+#REF!</f>
        <v>#REF!</v>
      </c>
      <c r="L93" s="25" t="e">
        <f>#REF!+#REF!</f>
        <v>#REF!</v>
      </c>
      <c r="M93" s="25" t="e">
        <f>#REF!+#REF!</f>
        <v>#REF!</v>
      </c>
      <c r="N93" s="25" t="e">
        <f>#REF!+#REF!</f>
        <v>#REF!</v>
      </c>
      <c r="O93" s="25" t="e">
        <f>#REF!+#REF!</f>
        <v>#REF!</v>
      </c>
      <c r="P93" s="25" t="e">
        <f>#REF!+#REF!</f>
        <v>#REF!</v>
      </c>
      <c r="Q93" s="25" t="e">
        <f>#REF!+#REF!</f>
        <v>#REF!</v>
      </c>
      <c r="R93" s="25" t="e">
        <f>#REF!+#REF!</f>
        <v>#REF!</v>
      </c>
      <c r="S93" s="25" t="e">
        <f>#REF!+#REF!</f>
        <v>#REF!</v>
      </c>
      <c r="T93" s="25" t="e">
        <f>#REF!+#REF!</f>
        <v>#REF!</v>
      </c>
      <c r="U93" s="25" t="e">
        <f>#REF!+#REF!</f>
        <v>#REF!</v>
      </c>
      <c r="V93" s="55" t="e">
        <f>#REF!+#REF!</f>
        <v>#REF!</v>
      </c>
      <c r="W93" s="46" t="e">
        <f>V93/E93*100</f>
        <v>#REF!</v>
      </c>
      <c r="X93" s="10">
        <f>X94</f>
        <v>200</v>
      </c>
    </row>
    <row r="94" spans="1:24" ht="48" outlineLevel="6" thickBot="1">
      <c r="A94" s="65" t="s">
        <v>73</v>
      </c>
      <c r="B94" s="66">
        <v>951</v>
      </c>
      <c r="C94" s="67" t="s">
        <v>74</v>
      </c>
      <c r="D94" s="67"/>
      <c r="E94" s="70">
        <v>100</v>
      </c>
      <c r="F94" s="2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4"/>
      <c r="V94" s="50">
        <v>0</v>
      </c>
      <c r="W94" s="46">
        <f>V94/E94*100</f>
        <v>0</v>
      </c>
      <c r="X94" s="70">
        <v>200</v>
      </c>
    </row>
    <row r="95" spans="1:24" ht="16.5" outlineLevel="5" thickBot="1">
      <c r="A95" s="8" t="s">
        <v>13</v>
      </c>
      <c r="B95" s="16">
        <v>951</v>
      </c>
      <c r="C95" s="9" t="s">
        <v>42</v>
      </c>
      <c r="D95" s="9"/>
      <c r="E95" s="10">
        <f>E96</f>
        <v>300</v>
      </c>
      <c r="F95" s="2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4"/>
      <c r="V95" s="50">
        <v>110.26701</v>
      </c>
      <c r="W95" s="46">
        <f>V95/E95*100</f>
        <v>36.75567</v>
      </c>
      <c r="X95" s="10">
        <f>X96</f>
        <v>230</v>
      </c>
    </row>
    <row r="96" spans="1:24" ht="33" customHeight="1" outlineLevel="5" thickBot="1">
      <c r="A96" s="71" t="s">
        <v>78</v>
      </c>
      <c r="B96" s="66">
        <v>951</v>
      </c>
      <c r="C96" s="67" t="s">
        <v>79</v>
      </c>
      <c r="D96" s="67"/>
      <c r="E96" s="70">
        <v>300</v>
      </c>
      <c r="F96" s="2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4"/>
      <c r="V96" s="50">
        <v>2639.87191</v>
      </c>
      <c r="W96" s="46">
        <f>V96/E96*100</f>
        <v>879.9573033333334</v>
      </c>
      <c r="X96" s="70">
        <v>230</v>
      </c>
    </row>
    <row r="97" spans="1:24" ht="19.5" outlineLevel="6" thickBot="1">
      <c r="A97" s="8" t="s">
        <v>14</v>
      </c>
      <c r="B97" s="16">
        <v>951</v>
      </c>
      <c r="C97" s="9" t="s">
        <v>4</v>
      </c>
      <c r="D97" s="9"/>
      <c r="E97" s="10">
        <f>E98</f>
        <v>1560</v>
      </c>
      <c r="F97" s="2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32"/>
      <c r="V97" s="50">
        <v>0</v>
      </c>
      <c r="W97" s="46">
        <f>V97/E97*100</f>
        <v>0</v>
      </c>
      <c r="X97" s="10">
        <f>X98</f>
        <v>1617</v>
      </c>
    </row>
    <row r="98" spans="1:24" ht="48" outlineLevel="6" thickBot="1">
      <c r="A98" s="107" t="s">
        <v>45</v>
      </c>
      <c r="B98" s="108">
        <v>951</v>
      </c>
      <c r="C98" s="67" t="s">
        <v>46</v>
      </c>
      <c r="D98" s="67"/>
      <c r="E98" s="70">
        <v>1560</v>
      </c>
      <c r="F98" s="27" t="e">
        <f>#REF!</f>
        <v>#REF!</v>
      </c>
      <c r="G98" s="27" t="e">
        <f>#REF!</f>
        <v>#REF!</v>
      </c>
      <c r="H98" s="27" t="e">
        <f>#REF!</f>
        <v>#REF!</v>
      </c>
      <c r="I98" s="27" t="e">
        <f>#REF!</f>
        <v>#REF!</v>
      </c>
      <c r="J98" s="27" t="e">
        <f>#REF!</f>
        <v>#REF!</v>
      </c>
      <c r="K98" s="27" t="e">
        <f>#REF!</f>
        <v>#REF!</v>
      </c>
      <c r="L98" s="27" t="e">
        <f>#REF!</f>
        <v>#REF!</v>
      </c>
      <c r="M98" s="27" t="e">
        <f>#REF!</f>
        <v>#REF!</v>
      </c>
      <c r="N98" s="27" t="e">
        <f>#REF!</f>
        <v>#REF!</v>
      </c>
      <c r="O98" s="27" t="e">
        <f>#REF!</f>
        <v>#REF!</v>
      </c>
      <c r="P98" s="27" t="e">
        <f>#REF!</f>
        <v>#REF!</v>
      </c>
      <c r="Q98" s="27" t="e">
        <f>#REF!</f>
        <v>#REF!</v>
      </c>
      <c r="R98" s="27" t="e">
        <f>#REF!</f>
        <v>#REF!</v>
      </c>
      <c r="S98" s="27" t="e">
        <f>#REF!</f>
        <v>#REF!</v>
      </c>
      <c r="T98" s="27" t="e">
        <f>#REF!</f>
        <v>#REF!</v>
      </c>
      <c r="U98" s="27" t="e">
        <f>#REF!</f>
        <v>#REF!</v>
      </c>
      <c r="V98" s="51" t="e">
        <f>#REF!</f>
        <v>#REF!</v>
      </c>
      <c r="W98" s="46" t="e">
        <f>V98/E98*100</f>
        <v>#REF!</v>
      </c>
      <c r="X98" s="70">
        <v>1617</v>
      </c>
    </row>
    <row r="99" spans="1:24" ht="19.5" outlineLevel="6" thickBot="1">
      <c r="A99" s="8" t="s">
        <v>15</v>
      </c>
      <c r="B99" s="16">
        <v>951</v>
      </c>
      <c r="C99" s="9" t="s">
        <v>42</v>
      </c>
      <c r="D99" s="9"/>
      <c r="E99" s="10">
        <f>E100</f>
        <v>492</v>
      </c>
      <c r="F99" s="58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56"/>
      <c r="W99" s="46"/>
      <c r="X99" s="10">
        <f>X100</f>
        <v>492</v>
      </c>
    </row>
    <row r="100" spans="1:24" ht="32.25" outlineLevel="6" thickBot="1">
      <c r="A100" s="65" t="s">
        <v>112</v>
      </c>
      <c r="B100" s="66">
        <v>951</v>
      </c>
      <c r="C100" s="67" t="s">
        <v>113</v>
      </c>
      <c r="D100" s="67"/>
      <c r="E100" s="70">
        <v>492</v>
      </c>
      <c r="F100" s="28" t="e">
        <f>#REF!</f>
        <v>#REF!</v>
      </c>
      <c r="G100" s="28" t="e">
        <f>#REF!</f>
        <v>#REF!</v>
      </c>
      <c r="H100" s="28" t="e">
        <f>#REF!</f>
        <v>#REF!</v>
      </c>
      <c r="I100" s="28" t="e">
        <f>#REF!</f>
        <v>#REF!</v>
      </c>
      <c r="J100" s="28" t="e">
        <f>#REF!</f>
        <v>#REF!</v>
      </c>
      <c r="K100" s="28" t="e">
        <f>#REF!</f>
        <v>#REF!</v>
      </c>
      <c r="L100" s="28" t="e">
        <f>#REF!</f>
        <v>#REF!</v>
      </c>
      <c r="M100" s="28" t="e">
        <f>#REF!</f>
        <v>#REF!</v>
      </c>
      <c r="N100" s="28" t="e">
        <f>#REF!</f>
        <v>#REF!</v>
      </c>
      <c r="O100" s="28" t="e">
        <f>#REF!</f>
        <v>#REF!</v>
      </c>
      <c r="P100" s="28" t="e">
        <f>#REF!</f>
        <v>#REF!</v>
      </c>
      <c r="Q100" s="28" t="e">
        <f>#REF!</f>
        <v>#REF!</v>
      </c>
      <c r="R100" s="28" t="e">
        <f>#REF!</f>
        <v>#REF!</v>
      </c>
      <c r="S100" s="28" t="e">
        <f>#REF!</f>
        <v>#REF!</v>
      </c>
      <c r="T100" s="28" t="e">
        <f>#REF!</f>
        <v>#REF!</v>
      </c>
      <c r="U100" s="28" t="e">
        <f>#REF!</f>
        <v>#REF!</v>
      </c>
      <c r="V100" s="52" t="e">
        <f>#REF!</f>
        <v>#REF!</v>
      </c>
      <c r="W100" s="46" t="e">
        <f>V100/E100*100</f>
        <v>#REF!</v>
      </c>
      <c r="X100" s="70">
        <v>492</v>
      </c>
    </row>
    <row r="101" spans="1:24" ht="32.25" outlineLevel="6" thickBot="1">
      <c r="A101" s="74" t="s">
        <v>19</v>
      </c>
      <c r="B101" s="16">
        <v>951</v>
      </c>
      <c r="C101" s="9" t="s">
        <v>42</v>
      </c>
      <c r="D101" s="9"/>
      <c r="E101" s="10">
        <f>E102</f>
        <v>1900</v>
      </c>
      <c r="F101" s="29" t="e">
        <f>#REF!</f>
        <v>#REF!</v>
      </c>
      <c r="G101" s="29" t="e">
        <f>#REF!</f>
        <v>#REF!</v>
      </c>
      <c r="H101" s="29" t="e">
        <f>#REF!</f>
        <v>#REF!</v>
      </c>
      <c r="I101" s="29" t="e">
        <f>#REF!</f>
        <v>#REF!</v>
      </c>
      <c r="J101" s="29" t="e">
        <f>#REF!</f>
        <v>#REF!</v>
      </c>
      <c r="K101" s="29" t="e">
        <f>#REF!</f>
        <v>#REF!</v>
      </c>
      <c r="L101" s="29" t="e">
        <f>#REF!</f>
        <v>#REF!</v>
      </c>
      <c r="M101" s="29" t="e">
        <f>#REF!</f>
        <v>#REF!</v>
      </c>
      <c r="N101" s="29" t="e">
        <f>#REF!</f>
        <v>#REF!</v>
      </c>
      <c r="O101" s="29" t="e">
        <f>#REF!</f>
        <v>#REF!</v>
      </c>
      <c r="P101" s="29" t="e">
        <f>#REF!</f>
        <v>#REF!</v>
      </c>
      <c r="Q101" s="29" t="e">
        <f>#REF!</f>
        <v>#REF!</v>
      </c>
      <c r="R101" s="29" t="e">
        <f>#REF!</f>
        <v>#REF!</v>
      </c>
      <c r="S101" s="29" t="e">
        <f>#REF!</f>
        <v>#REF!</v>
      </c>
      <c r="T101" s="29" t="e">
        <f>#REF!</f>
        <v>#REF!</v>
      </c>
      <c r="U101" s="29" t="e">
        <f>#REF!</f>
        <v>#REF!</v>
      </c>
      <c r="V101" s="49" t="e">
        <f>#REF!</f>
        <v>#REF!</v>
      </c>
      <c r="W101" s="46" t="e">
        <f>V101/E101*100</f>
        <v>#REF!</v>
      </c>
      <c r="X101" s="10">
        <f>X102</f>
        <v>1900</v>
      </c>
    </row>
    <row r="102" spans="1:24" ht="32.25" customHeight="1" outlineLevel="6" thickBot="1">
      <c r="A102" s="93" t="s">
        <v>121</v>
      </c>
      <c r="B102" s="94">
        <v>951</v>
      </c>
      <c r="C102" s="67" t="s">
        <v>122</v>
      </c>
      <c r="D102" s="67"/>
      <c r="E102" s="70">
        <v>1900</v>
      </c>
      <c r="F102" s="27" t="e">
        <f>#REF!</f>
        <v>#REF!</v>
      </c>
      <c r="G102" s="27" t="e">
        <f>#REF!</f>
        <v>#REF!</v>
      </c>
      <c r="H102" s="27" t="e">
        <f>#REF!</f>
        <v>#REF!</v>
      </c>
      <c r="I102" s="27" t="e">
        <f>#REF!</f>
        <v>#REF!</v>
      </c>
      <c r="J102" s="27" t="e">
        <f>#REF!</f>
        <v>#REF!</v>
      </c>
      <c r="K102" s="27" t="e">
        <f>#REF!</f>
        <v>#REF!</v>
      </c>
      <c r="L102" s="27" t="e">
        <f>#REF!</f>
        <v>#REF!</v>
      </c>
      <c r="M102" s="27" t="e">
        <f>#REF!</f>
        <v>#REF!</v>
      </c>
      <c r="N102" s="27" t="e">
        <f>#REF!</f>
        <v>#REF!</v>
      </c>
      <c r="O102" s="27" t="e">
        <f>#REF!</f>
        <v>#REF!</v>
      </c>
      <c r="P102" s="27" t="e">
        <f>#REF!</f>
        <v>#REF!</v>
      </c>
      <c r="Q102" s="27" t="e">
        <f>#REF!</f>
        <v>#REF!</v>
      </c>
      <c r="R102" s="27" t="e">
        <f>#REF!</f>
        <v>#REF!</v>
      </c>
      <c r="S102" s="27" t="e">
        <f>#REF!</f>
        <v>#REF!</v>
      </c>
      <c r="T102" s="27" t="e">
        <f>#REF!</f>
        <v>#REF!</v>
      </c>
      <c r="U102" s="27" t="e">
        <f>#REF!</f>
        <v>#REF!</v>
      </c>
      <c r="V102" s="51" t="e">
        <f>#REF!</f>
        <v>#REF!</v>
      </c>
      <c r="W102" s="46" t="e">
        <f>V102/E102*100</f>
        <v>#REF!</v>
      </c>
      <c r="X102" s="70">
        <v>1900</v>
      </c>
    </row>
    <row r="103" spans="1:24" ht="18.75" customHeight="1" outlineLevel="6" thickBot="1">
      <c r="A103" s="8" t="s">
        <v>24</v>
      </c>
      <c r="B103" s="16">
        <v>951</v>
      </c>
      <c r="C103" s="9" t="s">
        <v>42</v>
      </c>
      <c r="D103" s="9"/>
      <c r="E103" s="10">
        <f>E104</f>
        <v>50</v>
      </c>
      <c r="F103" s="2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33"/>
      <c r="V103" s="50">
        <v>48.715</v>
      </c>
      <c r="W103" s="46">
        <f>V103/E103*100</f>
        <v>97.43</v>
      </c>
      <c r="X103" s="10">
        <f>X104</f>
        <v>70</v>
      </c>
    </row>
    <row r="104" spans="1:24" ht="48.75" customHeight="1" outlineLevel="6" thickBot="1">
      <c r="A104" s="65" t="s">
        <v>123</v>
      </c>
      <c r="B104" s="66">
        <v>951</v>
      </c>
      <c r="C104" s="67" t="s">
        <v>124</v>
      </c>
      <c r="D104" s="67"/>
      <c r="E104" s="70">
        <v>50</v>
      </c>
      <c r="F104" s="27" t="e">
        <f>#REF!</f>
        <v>#REF!</v>
      </c>
      <c r="G104" s="27" t="e">
        <f>#REF!</f>
        <v>#REF!</v>
      </c>
      <c r="H104" s="27" t="e">
        <f>#REF!</f>
        <v>#REF!</v>
      </c>
      <c r="I104" s="27" t="e">
        <f>#REF!</f>
        <v>#REF!</v>
      </c>
      <c r="J104" s="27" t="e">
        <f>#REF!</f>
        <v>#REF!</v>
      </c>
      <c r="K104" s="27" t="e">
        <f>#REF!</f>
        <v>#REF!</v>
      </c>
      <c r="L104" s="27" t="e">
        <f>#REF!</f>
        <v>#REF!</v>
      </c>
      <c r="M104" s="27" t="e">
        <f>#REF!</f>
        <v>#REF!</v>
      </c>
      <c r="N104" s="27" t="e">
        <f>#REF!</f>
        <v>#REF!</v>
      </c>
      <c r="O104" s="27" t="e">
        <f>#REF!</f>
        <v>#REF!</v>
      </c>
      <c r="P104" s="27" t="e">
        <f>#REF!</f>
        <v>#REF!</v>
      </c>
      <c r="Q104" s="27" t="e">
        <f>#REF!</f>
        <v>#REF!</v>
      </c>
      <c r="R104" s="27" t="e">
        <f>#REF!</f>
        <v>#REF!</v>
      </c>
      <c r="S104" s="27" t="e">
        <f>#REF!</f>
        <v>#REF!</v>
      </c>
      <c r="T104" s="27" t="e">
        <f>#REF!</f>
        <v>#REF!</v>
      </c>
      <c r="U104" s="27" t="e">
        <f>#REF!</f>
        <v>#REF!</v>
      </c>
      <c r="V104" s="51" t="e">
        <f>#REF!</f>
        <v>#REF!</v>
      </c>
      <c r="W104" s="46" t="e">
        <f>V104/E104*100</f>
        <v>#REF!</v>
      </c>
      <c r="X104" s="70">
        <v>70</v>
      </c>
    </row>
    <row r="105" spans="1:24" ht="18" customHeight="1" outlineLevel="6" thickBot="1">
      <c r="A105" s="8" t="s">
        <v>125</v>
      </c>
      <c r="B105" s="16">
        <v>951</v>
      </c>
      <c r="C105" s="9" t="s">
        <v>42</v>
      </c>
      <c r="D105" s="9"/>
      <c r="E105" s="10">
        <f>E106</f>
        <v>10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 t="e">
        <f>#REF!</f>
        <v>#REF!</v>
      </c>
      <c r="P105" s="25" t="e">
        <f>#REF!</f>
        <v>#REF!</v>
      </c>
      <c r="Q105" s="25" t="e">
        <f>#REF!</f>
        <v>#REF!</v>
      </c>
      <c r="R105" s="25" t="e">
        <f>#REF!</f>
        <v>#REF!</v>
      </c>
      <c r="S105" s="25" t="e">
        <f>#REF!</f>
        <v>#REF!</v>
      </c>
      <c r="T105" s="25" t="e">
        <f>#REF!</f>
        <v>#REF!</v>
      </c>
      <c r="U105" s="25" t="e">
        <f>#REF!</f>
        <v>#REF!</v>
      </c>
      <c r="V105" s="55" t="e">
        <f>#REF!</f>
        <v>#REF!</v>
      </c>
      <c r="W105" s="46" t="e">
        <f>V105/E105*100</f>
        <v>#REF!</v>
      </c>
      <c r="X105" s="10">
        <f>X106</f>
        <v>50</v>
      </c>
    </row>
    <row r="106" spans="1:24" ht="32.25" outlineLevel="6" thickBot="1">
      <c r="A106" s="65" t="s">
        <v>126</v>
      </c>
      <c r="B106" s="66">
        <v>951</v>
      </c>
      <c r="C106" s="67" t="s">
        <v>127</v>
      </c>
      <c r="D106" s="67"/>
      <c r="E106" s="70">
        <v>10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53" t="e">
        <f>#REF!</f>
        <v>#REF!</v>
      </c>
      <c r="W106" s="46" t="e">
        <f>V106/E106*100</f>
        <v>#REF!</v>
      </c>
      <c r="X106" s="70">
        <v>50</v>
      </c>
    </row>
    <row r="107" spans="1:24" ht="33.75" customHeight="1" outlineLevel="6" thickBot="1">
      <c r="A107" s="74" t="s">
        <v>25</v>
      </c>
      <c r="B107" s="16">
        <v>951</v>
      </c>
      <c r="C107" s="9" t="s">
        <v>42</v>
      </c>
      <c r="D107" s="9"/>
      <c r="E107" s="10">
        <f>E108</f>
        <v>19618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61"/>
      <c r="W107" s="46"/>
      <c r="X107" s="10">
        <f>X108</f>
        <v>20254</v>
      </c>
    </row>
    <row r="108" spans="1:24" ht="51" customHeight="1" outlineLevel="6" thickBot="1">
      <c r="A108" s="65" t="s">
        <v>128</v>
      </c>
      <c r="B108" s="66">
        <v>951</v>
      </c>
      <c r="C108" s="67" t="s">
        <v>129</v>
      </c>
      <c r="D108" s="67"/>
      <c r="E108" s="70">
        <v>19618</v>
      </c>
      <c r="F108" s="4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61"/>
      <c r="W108" s="46"/>
      <c r="X108" s="70">
        <v>20254</v>
      </c>
    </row>
    <row r="109" spans="1:24" ht="26.25" outlineLevel="6" thickBot="1">
      <c r="A109" s="89" t="s">
        <v>23</v>
      </c>
      <c r="B109" s="86" t="s">
        <v>22</v>
      </c>
      <c r="C109" s="86" t="s">
        <v>41</v>
      </c>
      <c r="D109" s="87"/>
      <c r="E109" s="88">
        <f>E110</f>
        <v>2670</v>
      </c>
      <c r="F109" s="24" t="e">
        <f>#REF!+#REF!</f>
        <v>#REF!</v>
      </c>
      <c r="G109" s="24" t="e">
        <f>#REF!+#REF!</f>
        <v>#REF!</v>
      </c>
      <c r="H109" s="24" t="e">
        <f>#REF!+#REF!</f>
        <v>#REF!</v>
      </c>
      <c r="I109" s="24" t="e">
        <f>#REF!+#REF!</f>
        <v>#REF!</v>
      </c>
      <c r="J109" s="24" t="e">
        <f>#REF!+#REF!</f>
        <v>#REF!</v>
      </c>
      <c r="K109" s="24" t="e">
        <f>#REF!+#REF!</f>
        <v>#REF!</v>
      </c>
      <c r="L109" s="24" t="e">
        <f>#REF!+#REF!</f>
        <v>#REF!</v>
      </c>
      <c r="M109" s="24" t="e">
        <f>#REF!+#REF!</f>
        <v>#REF!</v>
      </c>
      <c r="N109" s="24" t="e">
        <f>#REF!+#REF!</f>
        <v>#REF!</v>
      </c>
      <c r="O109" s="24" t="e">
        <f>#REF!+#REF!</f>
        <v>#REF!</v>
      </c>
      <c r="P109" s="24" t="e">
        <f>#REF!+#REF!</f>
        <v>#REF!</v>
      </c>
      <c r="Q109" s="24" t="e">
        <f>#REF!+#REF!</f>
        <v>#REF!</v>
      </c>
      <c r="R109" s="24" t="e">
        <f>#REF!+#REF!</f>
        <v>#REF!</v>
      </c>
      <c r="S109" s="24" t="e">
        <f>#REF!+#REF!</f>
        <v>#REF!</v>
      </c>
      <c r="T109" s="24" t="e">
        <f>#REF!+#REF!</f>
        <v>#REF!</v>
      </c>
      <c r="U109" s="24" t="e">
        <f>#REF!+#REF!</f>
        <v>#REF!</v>
      </c>
      <c r="V109" s="47" t="e">
        <f>#REF!+#REF!</f>
        <v>#REF!</v>
      </c>
      <c r="W109" s="46" t="e">
        <f>V109/E109*100</f>
        <v>#REF!</v>
      </c>
      <c r="X109" s="88">
        <f>X110</f>
        <v>2670</v>
      </c>
    </row>
    <row r="110" spans="1:24" ht="16.5" outlineLevel="6" thickBot="1">
      <c r="A110" s="8" t="s">
        <v>17</v>
      </c>
      <c r="B110" s="16">
        <v>953</v>
      </c>
      <c r="C110" s="9" t="s">
        <v>42</v>
      </c>
      <c r="D110" s="9"/>
      <c r="E110" s="10">
        <f>E111</f>
        <v>2670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  <c r="X110" s="10">
        <f>X111</f>
        <v>2670</v>
      </c>
    </row>
    <row r="111" spans="1:24" ht="49.5" customHeight="1" outlineLevel="6">
      <c r="A111" s="93" t="s">
        <v>158</v>
      </c>
      <c r="B111" s="94">
        <v>953</v>
      </c>
      <c r="C111" s="67" t="s">
        <v>159</v>
      </c>
      <c r="D111" s="67"/>
      <c r="E111" s="70">
        <v>2670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  <c r="X111" s="70">
        <v>2670</v>
      </c>
    </row>
    <row r="112" spans="1:24" ht="18.75">
      <c r="A112" s="38" t="s">
        <v>5</v>
      </c>
      <c r="B112" s="38"/>
      <c r="C112" s="38"/>
      <c r="D112" s="38"/>
      <c r="E112" s="30">
        <f>E11+E71</f>
        <v>498406.07000000007</v>
      </c>
      <c r="F112" s="30" t="e">
        <f>#REF!+#REF!+F109+F72</f>
        <v>#REF!</v>
      </c>
      <c r="G112" s="30" t="e">
        <f>#REF!+#REF!+G109+G72</f>
        <v>#REF!</v>
      </c>
      <c r="H112" s="30" t="e">
        <f>#REF!+#REF!+H109+H72</f>
        <v>#REF!</v>
      </c>
      <c r="I112" s="30" t="e">
        <f>#REF!+#REF!+I109+I72</f>
        <v>#REF!</v>
      </c>
      <c r="J112" s="30" t="e">
        <f>#REF!+#REF!+J109+J72</f>
        <v>#REF!</v>
      </c>
      <c r="K112" s="30" t="e">
        <f>#REF!+#REF!+K109+K72</f>
        <v>#REF!</v>
      </c>
      <c r="L112" s="30" t="e">
        <f>#REF!+#REF!+L109+L72</f>
        <v>#REF!</v>
      </c>
      <c r="M112" s="30" t="e">
        <f>#REF!+#REF!+M109+M72</f>
        <v>#REF!</v>
      </c>
      <c r="N112" s="30" t="e">
        <f>#REF!+#REF!+N109+N72</f>
        <v>#REF!</v>
      </c>
      <c r="O112" s="30" t="e">
        <f>#REF!+#REF!+O109+O72</f>
        <v>#REF!</v>
      </c>
      <c r="P112" s="30" t="e">
        <f>#REF!+#REF!+P109+P72</f>
        <v>#REF!</v>
      </c>
      <c r="Q112" s="30" t="e">
        <f>#REF!+#REF!+Q109+Q72</f>
        <v>#REF!</v>
      </c>
      <c r="R112" s="30" t="e">
        <f>#REF!+#REF!+R109+R72</f>
        <v>#REF!</v>
      </c>
      <c r="S112" s="30" t="e">
        <f>#REF!+#REF!+S109+S72</f>
        <v>#REF!</v>
      </c>
      <c r="T112" s="30" t="e">
        <f>#REF!+#REF!+T109+T72</f>
        <v>#REF!</v>
      </c>
      <c r="U112" s="30" t="e">
        <f>#REF!+#REF!+U109+U72</f>
        <v>#REF!</v>
      </c>
      <c r="V112" s="57" t="e">
        <f>#REF!+#REF!+V109+V72</f>
        <v>#REF!</v>
      </c>
      <c r="W112" s="43" t="e">
        <f>V112/E112*100</f>
        <v>#REF!</v>
      </c>
      <c r="X112" s="30">
        <f>X11+X71</f>
        <v>501977.39</v>
      </c>
    </row>
    <row r="113" spans="1:21" ht="15.75">
      <c r="A113" s="1"/>
      <c r="B113" s="1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</sheetData>
  <mergeCells count="5">
    <mergeCell ref="A8:T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2013-10-24T07:15:42Z</cp:lastPrinted>
  <dcterms:created xsi:type="dcterms:W3CDTF">2008-11-11T04:53:42Z</dcterms:created>
  <dcterms:modified xsi:type="dcterms:W3CDTF">2013-10-24T07:16:32Z</dcterms:modified>
  <cp:category/>
  <cp:version/>
  <cp:contentType/>
  <cp:contentStatus/>
</cp:coreProperties>
</file>